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0290" activeTab="2"/>
  </bookViews>
  <sheets>
    <sheet name="MFG PER PUPIL" sheetId="1" r:id="rId1"/>
    <sheet name="MFG PER SCHOOL" sheetId="2" r:id="rId2"/>
    <sheet name="DEPRIVATION" sheetId="3" r:id="rId3"/>
  </sheets>
  <calcPr calcId="145621"/>
</workbook>
</file>

<file path=xl/calcChain.xml><?xml version="1.0" encoding="utf-8"?>
<calcChain xmlns="http://schemas.openxmlformats.org/spreadsheetml/2006/main">
  <c r="X169" i="3" l="1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U169" i="3"/>
  <c r="V169" i="3"/>
  <c r="W169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R169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E169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W4" i="3"/>
  <c r="U4" i="3"/>
  <c r="R4" i="3"/>
  <c r="E4" i="3"/>
  <c r="D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S169" i="3"/>
  <c r="T169" i="3"/>
  <c r="C169" i="3"/>
  <c r="G149" i="1" l="1"/>
  <c r="F149" i="1"/>
  <c r="G140" i="1"/>
  <c r="F140" i="1"/>
  <c r="G119" i="1"/>
  <c r="F119" i="1"/>
</calcChain>
</file>

<file path=xl/sharedStrings.xml><?xml version="1.0" encoding="utf-8"?>
<sst xmlns="http://schemas.openxmlformats.org/spreadsheetml/2006/main" count="430" uniqueCount="190">
  <si>
    <t>LAESTAB</t>
  </si>
  <si>
    <t>School Name</t>
  </si>
  <si>
    <t>Acomb First School</t>
  </si>
  <si>
    <t>Allendale Primary School</t>
  </si>
  <si>
    <t>SWANSFIELD PARK FIRST SCHOOL</t>
  </si>
  <si>
    <t>Amble Links First</t>
  </si>
  <si>
    <t>Amble First School</t>
  </si>
  <si>
    <t>Bedlington West End 1st School</t>
  </si>
  <si>
    <t>Bedlington Station Primary School</t>
  </si>
  <si>
    <t>Stakeford Primary School</t>
  </si>
  <si>
    <t>Cambois Primary School</t>
  </si>
  <si>
    <t>Choppington Primary School</t>
  </si>
  <si>
    <t>Stead Lane Primary School</t>
  </si>
  <si>
    <t>Bellingham First School</t>
  </si>
  <si>
    <t>Belsay First School</t>
  </si>
  <si>
    <t>Spittal Community School</t>
  </si>
  <si>
    <t>Tweedmouth West First School</t>
  </si>
  <si>
    <t>Tweedmouth Prior Park 1st Scho</t>
  </si>
  <si>
    <t>Branton Community 1st School</t>
  </si>
  <si>
    <t>Broomley 1st School</t>
  </si>
  <si>
    <t>West Woodburn 1st School</t>
  </si>
  <si>
    <t>Cramlington Eastlea Primary</t>
  </si>
  <si>
    <t>Beaconhill Community Primary School</t>
  </si>
  <si>
    <t>Shanklea Primary School</t>
  </si>
  <si>
    <t>Holywell First School</t>
  </si>
  <si>
    <t>Broomhill 1st School</t>
  </si>
  <si>
    <t>Red Row Community 1st School</t>
  </si>
  <si>
    <t>Ellington Primary School</t>
  </si>
  <si>
    <t>Linton Primary School</t>
  </si>
  <si>
    <t>Stamfordham First School</t>
  </si>
  <si>
    <t>Hexham East First  School</t>
  </si>
  <si>
    <t>Morpeth First School</t>
  </si>
  <si>
    <t>Netherton Northside 1st School</t>
  </si>
  <si>
    <t>SEAHOUSES FIRST SCHOOL</t>
  </si>
  <si>
    <t>Otterburn First School</t>
  </si>
  <si>
    <t>Pegswood County Primary School</t>
  </si>
  <si>
    <t>Ponteland First School</t>
  </si>
  <si>
    <t>Prudhoe Castle First School</t>
  </si>
  <si>
    <t>Mickley County 1st School</t>
  </si>
  <si>
    <t>Prudhoe West First School</t>
  </si>
  <si>
    <t>Rothbury First School</t>
  </si>
  <si>
    <t>Beaufront 1st School</t>
  </si>
  <si>
    <t>Seaton Delaval 1st School</t>
  </si>
  <si>
    <t>New Hartley First School</t>
  </si>
  <si>
    <t>SEGHILL FIRST SCHOOL</t>
  </si>
  <si>
    <t>Greenhaugh County First School</t>
  </si>
  <si>
    <t>Slaley First School</t>
  </si>
  <si>
    <t>Stannington 1st School</t>
  </si>
  <si>
    <t>Adderlane County 1st School</t>
  </si>
  <si>
    <t>CAMBO FIRST SCHOOL</t>
  </si>
  <si>
    <t>Kielder Community 1st School</t>
  </si>
  <si>
    <t>Seaton Sluice 1st School</t>
  </si>
  <si>
    <t>WHITTONSTALL FIRST SCHOOL</t>
  </si>
  <si>
    <t>Wooler First School</t>
  </si>
  <si>
    <t>WYLAM FIRST SCHOOL</t>
  </si>
  <si>
    <t>Shilbottle First</t>
  </si>
  <si>
    <t>Bothal Primary School</t>
  </si>
  <si>
    <t>Swarland First School</t>
  </si>
  <si>
    <t>The Sele First School</t>
  </si>
  <si>
    <t>Mowbray Primary School</t>
  </si>
  <si>
    <t>Belford First School</t>
  </si>
  <si>
    <t>Abbeyfields 1st School</t>
  </si>
  <si>
    <t>Morpeth Stobhillgate First School</t>
  </si>
  <si>
    <t>Guidepost Ringway Primary School</t>
  </si>
  <si>
    <t>Scremerston First School</t>
  </si>
  <si>
    <t>Horton Grange Primary School</t>
  </si>
  <si>
    <t>New Delaval County Primary School</t>
  </si>
  <si>
    <t>Newsham Primary School</t>
  </si>
  <si>
    <t>Hipsburn First School</t>
  </si>
  <si>
    <t>Darras Hall First School</t>
  </si>
  <si>
    <t>Burnside Primary School</t>
  </si>
  <si>
    <t>HARESIDE PRIMARY SCHOOL</t>
  </si>
  <si>
    <t>NORTHBURN PRIMARY SCHOOL</t>
  </si>
  <si>
    <t>Central Primary School</t>
  </si>
  <si>
    <t>Acklington C of E First School</t>
  </si>
  <si>
    <t>St. Mary's C.E. 1st School</t>
  </si>
  <si>
    <t>Chollerton C of E Aided First School</t>
  </si>
  <si>
    <t>FELTON COE FIRST SCHOOL</t>
  </si>
  <si>
    <t>Haydon Bridge Shaftoe Trust Voluntary Controlled Primary School</t>
  </si>
  <si>
    <t>Heddon St. Andrew's School</t>
  </si>
  <si>
    <t>Henshaw Church of England Aided Primary School</t>
  </si>
  <si>
    <t>Longhoughton C of E 1st School</t>
  </si>
  <si>
    <t>OVINGHAM C E FIRST SCHOOL</t>
  </si>
  <si>
    <t>Whittingham First School</t>
  </si>
  <si>
    <t>Alnwick St Michaels CoE First School</t>
  </si>
  <si>
    <t>Bedlington Whitley Memorial Church of England First School</t>
  </si>
  <si>
    <t>Holy Trinity CofE First School</t>
  </si>
  <si>
    <t>LONGHORSLEY ST HELENS CE FIRST</t>
  </si>
  <si>
    <t>Greenhead C of E First School</t>
  </si>
  <si>
    <t>Broomhaugh C of E First School</t>
  </si>
  <si>
    <t>CORBRIDGE CofE 1st SCHOOL</t>
  </si>
  <si>
    <t>Ellingham C of E First School</t>
  </si>
  <si>
    <t>Embleton Vincent Edwards C of E First School</t>
  </si>
  <si>
    <t>Hugh Joicey C of E Aided First</t>
  </si>
  <si>
    <t>Harbottle C of E 1st School</t>
  </si>
  <si>
    <t>Whitley Chapel C of E First</t>
  </si>
  <si>
    <t>Holy Island CE FIRST SCHOOL</t>
  </si>
  <si>
    <t>Humshaugh C of E Aided First School</t>
  </si>
  <si>
    <t>Morpeth All Saints CE First School</t>
  </si>
  <si>
    <t>Newbrough C of E Primary School</t>
  </si>
  <si>
    <t>Tritlington C of E 1st School</t>
  </si>
  <si>
    <t>Wark C of E First School</t>
  </si>
  <si>
    <t>Warkworth C of E 1st School</t>
  </si>
  <si>
    <t>Whalton C of E First School</t>
  </si>
  <si>
    <t>Whitfield C of E Aided Primary School</t>
  </si>
  <si>
    <t>St Wilfrid's RC Primary School</t>
  </si>
  <si>
    <t>St. Paul's Roman Catholic Voluntary Aided First School</t>
  </si>
  <si>
    <t>St Aidans First School</t>
  </si>
  <si>
    <t>ST Bedes RC Voluntary Aided Primary School</t>
  </si>
  <si>
    <t>St Cuthberts RC VA First School</t>
  </si>
  <si>
    <t>St Marys RC Voluntary Aided First School</t>
  </si>
  <si>
    <t>ST Roberts RC First School</t>
  </si>
  <si>
    <t>Cragside C of E Primary School</t>
  </si>
  <si>
    <t>Norham St Ceolwulf's C of E First School</t>
  </si>
  <si>
    <t>Herdley Bank C of E VA Primary School</t>
  </si>
  <si>
    <t>Lowick Church of England Voluntary Controlled First School</t>
  </si>
  <si>
    <t>Grange View CE 1st School</t>
  </si>
  <si>
    <t>Thropton Village 1st School</t>
  </si>
  <si>
    <t>Seahouses Middle School</t>
  </si>
  <si>
    <t>Corbridge Middle School</t>
  </si>
  <si>
    <t>Ponteland Community Middle School</t>
  </si>
  <si>
    <t>Seaton Sluice Middle School</t>
  </si>
  <si>
    <t>Whytrig Middle School</t>
  </si>
  <si>
    <t>Highfield Middle School</t>
  </si>
  <si>
    <t>Ovingham Middle School</t>
  </si>
  <si>
    <t>Lindisfarne Middle School</t>
  </si>
  <si>
    <t>Tweedmouth Community Middle School</t>
  </si>
  <si>
    <t>James Calvert Spence College - South Avenue</t>
  </si>
  <si>
    <t>Bellingham Middle School A Specialist Sports College</t>
  </si>
  <si>
    <t>Glendale Middle School</t>
  </si>
  <si>
    <t>Alnwick The Duke's Middle School</t>
  </si>
  <si>
    <t>Berwick Middle School</t>
  </si>
  <si>
    <t>Hexham Middle School</t>
  </si>
  <si>
    <t>St Benedicts RC Middle School</t>
  </si>
  <si>
    <t>St Josephs RC VA Middle School</t>
  </si>
  <si>
    <t>Richard Coates C of E Middle School</t>
  </si>
  <si>
    <t>Dr. Thomlinson C of E Middle</t>
  </si>
  <si>
    <t>ST PAUL'S RC  VA MIDDLE SCHOOL</t>
  </si>
  <si>
    <t>Belford St Marys C o E Voluntary Aided Middle School</t>
  </si>
  <si>
    <t>Haydon Bridge High School</t>
  </si>
  <si>
    <t>Prudhoe Community High School</t>
  </si>
  <si>
    <t>Ashington High School Sports College</t>
  </si>
  <si>
    <t>Queen Elizabeth High School</t>
  </si>
  <si>
    <t>Ponteland Community High School</t>
  </si>
  <si>
    <t>Bedlingtonshire Community High School</t>
  </si>
  <si>
    <t>The Duchess's Community High School</t>
  </si>
  <si>
    <t>James Calvert Spence College</t>
  </si>
  <si>
    <t>Astley Community High School</t>
  </si>
  <si>
    <t>Cramlington Village Primary School</t>
  </si>
  <si>
    <t>Haltwhistle Community Campus  (Multi-Academy Trust)</t>
  </si>
  <si>
    <t>CROFTWAY PRIMARY SCHOOL</t>
  </si>
  <si>
    <t>Morpeth Road Primary School</t>
  </si>
  <si>
    <t>Malvins Close Primary Academy</t>
  </si>
  <si>
    <t>ST PAULS CATHOLIC ACADEMY</t>
  </si>
  <si>
    <t>St Matthews Catholic Primary School</t>
  </si>
  <si>
    <t>Morpeth Chantry Middle School</t>
  </si>
  <si>
    <t>Haltwhistle Community Campus (Multi-Academy Trust)</t>
  </si>
  <si>
    <t>Meadowdale Middle School</t>
  </si>
  <si>
    <t>Newminster County Middle School</t>
  </si>
  <si>
    <t>St Peters Catholic Academy</t>
  </si>
  <si>
    <t>The Blyth Academy</t>
  </si>
  <si>
    <t>CRAMLINGTON LEARNING VILLAGE</t>
  </si>
  <si>
    <t>Berwick Academy</t>
  </si>
  <si>
    <t>The King Edward VI School</t>
  </si>
  <si>
    <t>St Benet Biscop Catholic High School</t>
  </si>
  <si>
    <t>Bede Academy</t>
  </si>
  <si>
    <t>Northumberland Church of England Academy</t>
  </si>
  <si>
    <t>16-17 Post MFG per pupil Budget</t>
  </si>
  <si>
    <t>No on Roll October 2015</t>
  </si>
  <si>
    <t>School No</t>
  </si>
  <si>
    <t>MFG 2016/17</t>
  </si>
  <si>
    <t>Free School Meals 
(Primary)</t>
  </si>
  <si>
    <t>IDACI (P1)</t>
  </si>
  <si>
    <t>IDACI (P2)</t>
  </si>
  <si>
    <t>IDACI (P3)</t>
  </si>
  <si>
    <t>IDACI (P4)</t>
  </si>
  <si>
    <t>IDACI (P5)</t>
  </si>
  <si>
    <t>IDACI (P6)</t>
  </si>
  <si>
    <t>IDACI (S1)</t>
  </si>
  <si>
    <t>IDACI (S2)</t>
  </si>
  <si>
    <t>IDACI (S3)</t>
  </si>
  <si>
    <t>IDACI (S4)</t>
  </si>
  <si>
    <t>IDACI (S5)</t>
  </si>
  <si>
    <t>IDACI (S6)</t>
  </si>
  <si>
    <t>Low Attainment (P)</t>
  </si>
  <si>
    <t>Low Attainment (S)</t>
  </si>
  <si>
    <t>Free School Meals
(Secondary)</t>
  </si>
  <si>
    <t>TOTAL</t>
  </si>
  <si>
    <t>Lump Sum</t>
  </si>
  <si>
    <t>Notional 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</si>
</sst>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5" formatCode="_-* #,##0_-;\-* #,##0_-;_-* &quot;-&quot;??_-;_-@_-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43" fontId="0" fillId="0" borderId="0" xfId="1" applyFont="1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  <xf numFmtId="43" fontId="2" fillId="0" borderId="0" xfId="1" applyFont="1"/>
    <xf numFmtId="0" fontId="0" fillId="0" borderId="0" xfId="0" applyAlignment="1">
      <alignment horizontal="center" wrapText="1"/>
    </xf>
    <xf numFmtId="165" fontId="0" fillId="0" borderId="0" xfId="1" applyNumberFormat="1" applyFont="1" applyAlignment="1">
      <alignment horizontal="right" wrapText="1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1" xfId="0" applyNumberFormat="1" applyFont="1" applyBorder="1" applyAlignment="1">
      <alignment horizontal="center" wrapText="1"/>
    </xf>
    <xf numFmtId="9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 wrapText="1"/>
    </xf>
    <xf numFmtId="43" fontId="0" fillId="0" borderId="0" xfId="1" applyNumberFormat="1" applyFont="1" applyAlignment="1">
      <alignment horizontal="right" wrapText="1"/>
    </xf>
    <xf numFmtId="165" fontId="0" fillId="0" borderId="0" xfId="0" applyNumberFormat="1"/>
    <xf numFmtId="1" fontId="2" fillId="0" borderId="0" xfId="0" applyNumberFormat="1" applyFont="1"/>
    <xf numFmtId="1" fontId="0" fillId="0" borderId="0" xfId="0" applyNumberFormat="1"/>
  </cellXfs>
  <cellStyles count="3">
    <cellStyle name="Comma" xfId="1" builtinId="3"/>
    <cellStyle name="Currency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68"/>
  <sheetViews>
    <sheetView workbookViewId="0">
      <selection activeCell="A4" sqref="A4:A168"/>
    </sheetView>
  </sheetViews>
  <sheetFormatPr defaultRowHeight="15" x14ac:dyDescent="0.25"/>
  <cols>
    <col min="2" max="2" width="60.28515625" bestFit="1" customWidth="1"/>
    <col min="3" max="3" width="17.5703125" customWidth="1"/>
    <col min="4" max="4" width="15.140625" style="3" customWidth="1"/>
    <col min="6" max="6" width="11.5703125" bestFit="1" customWidth="1"/>
    <col min="7" max="7" width="9.5703125" bestFit="1" customWidth="1"/>
  </cols>
  <sheetData>
    <row r="2" spans="1:4" ht="45" x14ac:dyDescent="0.25">
      <c r="A2" s="1" t="s">
        <v>0</v>
      </c>
      <c r="B2" s="1" t="s">
        <v>1</v>
      </c>
      <c r="C2" s="5" t="s">
        <v>168</v>
      </c>
      <c r="D2" s="2" t="s">
        <v>167</v>
      </c>
    </row>
    <row r="4" spans="1:4" x14ac:dyDescent="0.25">
      <c r="A4">
        <v>9292002</v>
      </c>
      <c r="B4" t="s">
        <v>2</v>
      </c>
      <c r="C4" s="6">
        <v>63</v>
      </c>
      <c r="D4" s="3">
        <v>4963.8456866228062</v>
      </c>
    </row>
    <row r="5" spans="1:4" x14ac:dyDescent="0.25">
      <c r="A5">
        <v>9292009</v>
      </c>
      <c r="B5" t="s">
        <v>3</v>
      </c>
      <c r="C5" s="6">
        <v>112</v>
      </c>
      <c r="D5" s="3">
        <v>4141.9636824442487</v>
      </c>
    </row>
    <row r="6" spans="1:4" x14ac:dyDescent="0.25">
      <c r="A6">
        <v>9292015</v>
      </c>
      <c r="B6" t="s">
        <v>4</v>
      </c>
      <c r="C6" s="6">
        <v>208</v>
      </c>
      <c r="D6" s="3">
        <v>3598.2684571397085</v>
      </c>
    </row>
    <row r="7" spans="1:4" x14ac:dyDescent="0.25">
      <c r="A7">
        <v>9292018</v>
      </c>
      <c r="B7" t="s">
        <v>5</v>
      </c>
      <c r="C7" s="6">
        <v>131</v>
      </c>
      <c r="D7" s="3">
        <v>4604.5530301594117</v>
      </c>
    </row>
    <row r="8" spans="1:4" x14ac:dyDescent="0.25">
      <c r="A8">
        <v>9292019</v>
      </c>
      <c r="B8" t="s">
        <v>6</v>
      </c>
      <c r="C8" s="6">
        <v>100</v>
      </c>
      <c r="D8" s="3">
        <v>4580.7492505</v>
      </c>
    </row>
    <row r="9" spans="1:4" x14ac:dyDescent="0.25">
      <c r="A9">
        <v>9292030</v>
      </c>
      <c r="B9" t="s">
        <v>7</v>
      </c>
      <c r="C9" s="6">
        <v>252</v>
      </c>
      <c r="D9" s="3">
        <v>3877.9529989667403</v>
      </c>
    </row>
    <row r="10" spans="1:4" x14ac:dyDescent="0.25">
      <c r="A10">
        <v>9292032</v>
      </c>
      <c r="B10" t="s">
        <v>8</v>
      </c>
      <c r="C10" s="6">
        <v>184</v>
      </c>
      <c r="D10" s="3">
        <v>4350.522581834146</v>
      </c>
    </row>
    <row r="11" spans="1:4" x14ac:dyDescent="0.25">
      <c r="A11">
        <v>9292033</v>
      </c>
      <c r="B11" t="s">
        <v>9</v>
      </c>
      <c r="C11" s="6">
        <v>128</v>
      </c>
      <c r="D11" s="3">
        <v>4379.5124814374994</v>
      </c>
    </row>
    <row r="12" spans="1:4" x14ac:dyDescent="0.25">
      <c r="A12">
        <v>9292035</v>
      </c>
      <c r="B12" t="s">
        <v>10</v>
      </c>
      <c r="C12" s="6">
        <v>57</v>
      </c>
      <c r="D12" s="3">
        <v>6496.7438960625004</v>
      </c>
    </row>
    <row r="13" spans="1:4" x14ac:dyDescent="0.25">
      <c r="A13">
        <v>9292037</v>
      </c>
      <c r="B13" t="s">
        <v>11</v>
      </c>
      <c r="C13" s="6">
        <v>82</v>
      </c>
      <c r="D13" s="3">
        <v>5835.0519109025981</v>
      </c>
    </row>
    <row r="14" spans="1:4" x14ac:dyDescent="0.25">
      <c r="A14">
        <v>9292041</v>
      </c>
      <c r="B14" t="s">
        <v>12</v>
      </c>
      <c r="C14" s="6">
        <v>201</v>
      </c>
      <c r="D14" s="3">
        <v>4457.6620736982159</v>
      </c>
    </row>
    <row r="15" spans="1:4" x14ac:dyDescent="0.25">
      <c r="A15">
        <v>9292043</v>
      </c>
      <c r="B15" t="s">
        <v>13</v>
      </c>
      <c r="C15" s="6">
        <v>61</v>
      </c>
      <c r="D15" s="3">
        <v>4945.8931868862674</v>
      </c>
    </row>
    <row r="16" spans="1:4" x14ac:dyDescent="0.25">
      <c r="A16">
        <v>9292044</v>
      </c>
      <c r="B16" t="s">
        <v>14</v>
      </c>
      <c r="C16" s="6">
        <v>69</v>
      </c>
      <c r="D16" s="3">
        <v>4654.4147191673255</v>
      </c>
    </row>
    <row r="17" spans="1:4" x14ac:dyDescent="0.25">
      <c r="A17">
        <v>9292046</v>
      </c>
      <c r="B17" t="s">
        <v>15</v>
      </c>
      <c r="C17" s="6">
        <v>148</v>
      </c>
      <c r="D17" s="3">
        <v>4150.0471857152797</v>
      </c>
    </row>
    <row r="18" spans="1:4" x14ac:dyDescent="0.25">
      <c r="A18">
        <v>9292047</v>
      </c>
      <c r="B18" t="s">
        <v>16</v>
      </c>
      <c r="C18" s="6">
        <v>143</v>
      </c>
      <c r="D18" s="3">
        <v>4019.0625108214153</v>
      </c>
    </row>
    <row r="19" spans="1:4" x14ac:dyDescent="0.25">
      <c r="A19">
        <v>9292050</v>
      </c>
      <c r="B19" t="s">
        <v>17</v>
      </c>
      <c r="C19" s="6">
        <v>142</v>
      </c>
      <c r="D19" s="3">
        <v>4462.9049426936608</v>
      </c>
    </row>
    <row r="20" spans="1:4" x14ac:dyDescent="0.25">
      <c r="A20">
        <v>9292053</v>
      </c>
      <c r="B20" t="s">
        <v>18</v>
      </c>
      <c r="C20" s="6">
        <v>18</v>
      </c>
      <c r="D20" s="3">
        <v>9767.7780935190895</v>
      </c>
    </row>
    <row r="21" spans="1:4" x14ac:dyDescent="0.25">
      <c r="A21">
        <v>9292056</v>
      </c>
      <c r="B21" t="s">
        <v>19</v>
      </c>
      <c r="C21" s="6">
        <v>133</v>
      </c>
      <c r="D21" s="3">
        <v>3853.2149632522892</v>
      </c>
    </row>
    <row r="22" spans="1:4" x14ac:dyDescent="0.25">
      <c r="A22">
        <v>9292070</v>
      </c>
      <c r="B22" t="s">
        <v>20</v>
      </c>
      <c r="C22" s="6">
        <v>24</v>
      </c>
      <c r="D22" s="3">
        <v>8018.1845981596589</v>
      </c>
    </row>
    <row r="23" spans="1:4" x14ac:dyDescent="0.25">
      <c r="A23">
        <v>9292074</v>
      </c>
      <c r="B23" t="s">
        <v>21</v>
      </c>
      <c r="C23" s="6">
        <v>184</v>
      </c>
      <c r="D23" s="3">
        <v>4562.096518650249</v>
      </c>
    </row>
    <row r="24" spans="1:4" x14ac:dyDescent="0.25">
      <c r="A24">
        <v>9292076</v>
      </c>
      <c r="B24" t="s">
        <v>22</v>
      </c>
      <c r="C24" s="6">
        <v>176</v>
      </c>
      <c r="D24" s="3">
        <v>4448.4979773912337</v>
      </c>
    </row>
    <row r="25" spans="1:4" x14ac:dyDescent="0.25">
      <c r="A25">
        <v>9292077</v>
      </c>
      <c r="B25" t="s">
        <v>23</v>
      </c>
      <c r="C25" s="6">
        <v>353</v>
      </c>
      <c r="D25" s="3">
        <v>3516.7095366541603</v>
      </c>
    </row>
    <row r="26" spans="1:4" x14ac:dyDescent="0.25">
      <c r="A26">
        <v>9292091</v>
      </c>
      <c r="B26" t="s">
        <v>24</v>
      </c>
      <c r="C26" s="6">
        <v>138</v>
      </c>
      <c r="D26" s="3">
        <v>3982.2026677879376</v>
      </c>
    </row>
    <row r="27" spans="1:4" x14ac:dyDescent="0.25">
      <c r="A27">
        <v>9292098</v>
      </c>
      <c r="B27" t="s">
        <v>25</v>
      </c>
      <c r="C27" s="6">
        <v>69</v>
      </c>
      <c r="D27" s="3">
        <v>4922.5844274571809</v>
      </c>
    </row>
    <row r="28" spans="1:4" x14ac:dyDescent="0.25">
      <c r="A28">
        <v>9292101</v>
      </c>
      <c r="B28" t="s">
        <v>26</v>
      </c>
      <c r="C28" s="6">
        <v>95</v>
      </c>
      <c r="D28" s="3">
        <v>5007.7015149291301</v>
      </c>
    </row>
    <row r="29" spans="1:4" x14ac:dyDescent="0.25">
      <c r="A29">
        <v>9292103</v>
      </c>
      <c r="B29" t="s">
        <v>27</v>
      </c>
      <c r="C29" s="6">
        <v>173</v>
      </c>
      <c r="D29" s="3">
        <v>3983.5029926535162</v>
      </c>
    </row>
    <row r="30" spans="1:4" x14ac:dyDescent="0.25">
      <c r="A30">
        <v>9292105</v>
      </c>
      <c r="B30" t="s">
        <v>28</v>
      </c>
      <c r="C30" s="6">
        <v>26</v>
      </c>
      <c r="D30" s="3">
        <v>9229.6365602362657</v>
      </c>
    </row>
    <row r="31" spans="1:4" x14ac:dyDescent="0.25">
      <c r="A31">
        <v>9292138</v>
      </c>
      <c r="B31" t="s">
        <v>29</v>
      </c>
      <c r="C31" s="6">
        <v>81</v>
      </c>
      <c r="D31" s="3">
        <v>4500.9713090545911</v>
      </c>
    </row>
    <row r="32" spans="1:4" x14ac:dyDescent="0.25">
      <c r="A32">
        <v>9292142</v>
      </c>
      <c r="B32" t="s">
        <v>30</v>
      </c>
      <c r="C32" s="6">
        <v>119</v>
      </c>
      <c r="D32" s="3">
        <v>4506.6943170393006</v>
      </c>
    </row>
    <row r="33" spans="1:4" x14ac:dyDescent="0.25">
      <c r="A33">
        <v>9292185</v>
      </c>
      <c r="B33" t="s">
        <v>31</v>
      </c>
      <c r="C33" s="6">
        <v>298</v>
      </c>
      <c r="D33" s="3">
        <v>3498.5590281565337</v>
      </c>
    </row>
    <row r="34" spans="1:4" x14ac:dyDescent="0.25">
      <c r="A34">
        <v>9292189</v>
      </c>
      <c r="B34" t="s">
        <v>32</v>
      </c>
      <c r="C34" s="6">
        <v>9</v>
      </c>
      <c r="D34" s="3">
        <v>16617.244348714503</v>
      </c>
    </row>
    <row r="35" spans="1:4" x14ac:dyDescent="0.25">
      <c r="A35">
        <v>9292207</v>
      </c>
      <c r="B35" t="s">
        <v>33</v>
      </c>
      <c r="C35" s="6">
        <v>68</v>
      </c>
      <c r="D35" s="3">
        <v>4929.1499455390003</v>
      </c>
    </row>
    <row r="36" spans="1:4" x14ac:dyDescent="0.25">
      <c r="A36">
        <v>9292209</v>
      </c>
      <c r="B36" t="s">
        <v>34</v>
      </c>
      <c r="C36" s="6">
        <v>37</v>
      </c>
      <c r="D36" s="3">
        <v>6215.9078112103507</v>
      </c>
    </row>
    <row r="37" spans="1:4" x14ac:dyDescent="0.25">
      <c r="A37">
        <v>9292212</v>
      </c>
      <c r="B37" t="s">
        <v>35</v>
      </c>
      <c r="C37" s="6">
        <v>150</v>
      </c>
      <c r="D37" s="3">
        <v>4186.8704303025488</v>
      </c>
    </row>
    <row r="38" spans="1:4" x14ac:dyDescent="0.25">
      <c r="A38">
        <v>9292215</v>
      </c>
      <c r="B38" t="s">
        <v>36</v>
      </c>
      <c r="C38" s="6">
        <v>297</v>
      </c>
      <c r="D38" s="3">
        <v>3556.8739884368297</v>
      </c>
    </row>
    <row r="39" spans="1:4" x14ac:dyDescent="0.25">
      <c r="A39">
        <v>9292217</v>
      </c>
      <c r="B39" t="s">
        <v>37</v>
      </c>
      <c r="C39" s="6">
        <v>85</v>
      </c>
      <c r="D39" s="3">
        <v>4482.1858362598769</v>
      </c>
    </row>
    <row r="40" spans="1:4" x14ac:dyDescent="0.25">
      <c r="A40">
        <v>9292219</v>
      </c>
      <c r="B40" t="s">
        <v>38</v>
      </c>
      <c r="C40" s="6">
        <v>75</v>
      </c>
      <c r="D40" s="3">
        <v>4483.7971928571433</v>
      </c>
    </row>
    <row r="41" spans="1:4" x14ac:dyDescent="0.25">
      <c r="A41">
        <v>9292220</v>
      </c>
      <c r="B41" t="s">
        <v>39</v>
      </c>
      <c r="C41" s="6">
        <v>276</v>
      </c>
      <c r="D41" s="3">
        <v>3592.5407934808645</v>
      </c>
    </row>
    <row r="42" spans="1:4" x14ac:dyDescent="0.25">
      <c r="A42">
        <v>9292224</v>
      </c>
      <c r="B42" t="s">
        <v>40</v>
      </c>
      <c r="C42" s="6">
        <v>105</v>
      </c>
      <c r="D42" s="3">
        <v>4163.5752689027058</v>
      </c>
    </row>
    <row r="43" spans="1:4" x14ac:dyDescent="0.25">
      <c r="A43">
        <v>9292227</v>
      </c>
      <c r="B43" t="s">
        <v>41</v>
      </c>
      <c r="C43" s="6">
        <v>71</v>
      </c>
      <c r="D43" s="3">
        <v>4636.126536171575</v>
      </c>
    </row>
    <row r="44" spans="1:4" x14ac:dyDescent="0.25">
      <c r="A44">
        <v>9292228</v>
      </c>
      <c r="B44" t="s">
        <v>42</v>
      </c>
      <c r="C44" s="6">
        <v>168</v>
      </c>
      <c r="D44" s="3">
        <v>4385.9014843107925</v>
      </c>
    </row>
    <row r="45" spans="1:4" x14ac:dyDescent="0.25">
      <c r="A45">
        <v>9292229</v>
      </c>
      <c r="B45" t="s">
        <v>43</v>
      </c>
      <c r="C45" s="6">
        <v>119</v>
      </c>
      <c r="D45" s="3">
        <v>4100.3394468800288</v>
      </c>
    </row>
    <row r="46" spans="1:4" x14ac:dyDescent="0.25">
      <c r="A46">
        <v>9292232</v>
      </c>
      <c r="B46" t="s">
        <v>44</v>
      </c>
      <c r="C46" s="6">
        <v>99</v>
      </c>
      <c r="D46" s="3">
        <v>4737.7725519250507</v>
      </c>
    </row>
    <row r="47" spans="1:4" x14ac:dyDescent="0.25">
      <c r="A47">
        <v>9292234</v>
      </c>
      <c r="B47" t="s">
        <v>45</v>
      </c>
      <c r="C47" s="6">
        <v>25</v>
      </c>
      <c r="D47" s="3">
        <v>7897.4721474426506</v>
      </c>
    </row>
    <row r="48" spans="1:4" x14ac:dyDescent="0.25">
      <c r="A48">
        <v>9292236</v>
      </c>
      <c r="B48" t="s">
        <v>46</v>
      </c>
      <c r="C48" s="6">
        <v>45</v>
      </c>
      <c r="D48" s="3">
        <v>5606.6591832241111</v>
      </c>
    </row>
    <row r="49" spans="1:4" x14ac:dyDescent="0.25">
      <c r="A49">
        <v>9292239</v>
      </c>
      <c r="B49" t="s">
        <v>47</v>
      </c>
      <c r="C49" s="6">
        <v>80</v>
      </c>
      <c r="D49" s="3">
        <v>4369.1105798735243</v>
      </c>
    </row>
    <row r="50" spans="1:4" x14ac:dyDescent="0.25">
      <c r="A50">
        <v>9292243</v>
      </c>
      <c r="B50" t="s">
        <v>48</v>
      </c>
      <c r="C50" s="6">
        <v>91</v>
      </c>
      <c r="D50" s="3">
        <v>4735.6200689826001</v>
      </c>
    </row>
    <row r="51" spans="1:4" x14ac:dyDescent="0.25">
      <c r="A51">
        <v>9292246</v>
      </c>
      <c r="B51" t="s">
        <v>49</v>
      </c>
      <c r="C51" s="6">
        <v>41</v>
      </c>
      <c r="D51" s="3">
        <v>5912.8109862627189</v>
      </c>
    </row>
    <row r="52" spans="1:4" x14ac:dyDescent="0.25">
      <c r="A52">
        <v>9292254</v>
      </c>
      <c r="B52" t="s">
        <v>50</v>
      </c>
      <c r="C52" s="6">
        <v>15</v>
      </c>
      <c r="D52" s="3">
        <v>13677.125962157323</v>
      </c>
    </row>
    <row r="53" spans="1:4" x14ac:dyDescent="0.25">
      <c r="A53">
        <v>9292268</v>
      </c>
      <c r="B53" t="s">
        <v>51</v>
      </c>
      <c r="C53" s="6">
        <v>145</v>
      </c>
      <c r="D53" s="3">
        <v>3899.8325951452848</v>
      </c>
    </row>
    <row r="54" spans="1:4" x14ac:dyDescent="0.25">
      <c r="A54">
        <v>9292270</v>
      </c>
      <c r="B54" t="s">
        <v>52</v>
      </c>
      <c r="C54" s="6">
        <v>59</v>
      </c>
      <c r="D54" s="3">
        <v>5146.3801318025317</v>
      </c>
    </row>
    <row r="55" spans="1:4" x14ac:dyDescent="0.25">
      <c r="A55">
        <v>9292277</v>
      </c>
      <c r="B55" t="s">
        <v>53</v>
      </c>
      <c r="C55" s="6">
        <v>128</v>
      </c>
      <c r="D55" s="3">
        <v>4002.8743647951146</v>
      </c>
    </row>
    <row r="56" spans="1:4" x14ac:dyDescent="0.25">
      <c r="A56">
        <v>9292278</v>
      </c>
      <c r="B56" t="s">
        <v>54</v>
      </c>
      <c r="C56" s="6">
        <v>136</v>
      </c>
      <c r="D56" s="3">
        <v>3809.8541877148014</v>
      </c>
    </row>
    <row r="57" spans="1:4" x14ac:dyDescent="0.25">
      <c r="A57">
        <v>9292281</v>
      </c>
      <c r="B57" t="s">
        <v>55</v>
      </c>
      <c r="C57" s="6">
        <v>116</v>
      </c>
      <c r="D57" s="3">
        <v>3932.7183749109308</v>
      </c>
    </row>
    <row r="58" spans="1:4" x14ac:dyDescent="0.25">
      <c r="A58">
        <v>9292291</v>
      </c>
      <c r="B58" t="s">
        <v>56</v>
      </c>
      <c r="C58" s="6">
        <v>557</v>
      </c>
      <c r="D58" s="3">
        <v>3656.6841375652621</v>
      </c>
    </row>
    <row r="59" spans="1:4" x14ac:dyDescent="0.25">
      <c r="A59">
        <v>9292293</v>
      </c>
      <c r="B59" t="s">
        <v>57</v>
      </c>
      <c r="C59" s="6">
        <v>59</v>
      </c>
      <c r="D59" s="3">
        <v>4915.2235687671237</v>
      </c>
    </row>
    <row r="60" spans="1:4" x14ac:dyDescent="0.25">
      <c r="A60">
        <v>9292299</v>
      </c>
      <c r="B60" t="s">
        <v>58</v>
      </c>
      <c r="C60" s="6">
        <v>384</v>
      </c>
      <c r="D60" s="3">
        <v>3310.4077766223159</v>
      </c>
    </row>
    <row r="61" spans="1:4" x14ac:dyDescent="0.25">
      <c r="A61">
        <v>9292323</v>
      </c>
      <c r="B61" t="s">
        <v>59</v>
      </c>
      <c r="C61" s="6">
        <v>264</v>
      </c>
      <c r="D61" s="3">
        <v>3915.7189909487888</v>
      </c>
    </row>
    <row r="62" spans="1:4" x14ac:dyDescent="0.25">
      <c r="A62">
        <v>9292325</v>
      </c>
      <c r="B62" t="s">
        <v>60</v>
      </c>
      <c r="C62" s="6">
        <v>70</v>
      </c>
      <c r="D62" s="3">
        <v>5499.1677090352259</v>
      </c>
    </row>
    <row r="63" spans="1:4" x14ac:dyDescent="0.25">
      <c r="A63">
        <v>9292354</v>
      </c>
      <c r="B63" t="s">
        <v>61</v>
      </c>
      <c r="C63" s="6">
        <v>297</v>
      </c>
      <c r="D63" s="3">
        <v>3432.6469957936383</v>
      </c>
    </row>
    <row r="64" spans="1:4" x14ac:dyDescent="0.25">
      <c r="A64">
        <v>9292360</v>
      </c>
      <c r="B64" t="s">
        <v>62</v>
      </c>
      <c r="C64" s="6">
        <v>154</v>
      </c>
      <c r="D64" s="3">
        <v>4143.7888638591958</v>
      </c>
    </row>
    <row r="65" spans="1:4" x14ac:dyDescent="0.25">
      <c r="A65">
        <v>9292370</v>
      </c>
      <c r="B65" t="s">
        <v>63</v>
      </c>
      <c r="C65" s="6">
        <v>160</v>
      </c>
      <c r="D65" s="3">
        <v>4007.9835077350667</v>
      </c>
    </row>
    <row r="66" spans="1:4" x14ac:dyDescent="0.25">
      <c r="A66">
        <v>9292372</v>
      </c>
      <c r="B66" t="s">
        <v>64</v>
      </c>
      <c r="C66" s="6">
        <v>81</v>
      </c>
      <c r="D66" s="3">
        <v>4487.7809245889721</v>
      </c>
    </row>
    <row r="67" spans="1:4" x14ac:dyDescent="0.25">
      <c r="A67">
        <v>9292397</v>
      </c>
      <c r="B67" t="s">
        <v>65</v>
      </c>
      <c r="C67" s="6">
        <v>343</v>
      </c>
      <c r="D67" s="3">
        <v>4367.3167870011084</v>
      </c>
    </row>
    <row r="68" spans="1:4" x14ac:dyDescent="0.25">
      <c r="A68">
        <v>9292407</v>
      </c>
      <c r="B68" t="s">
        <v>66</v>
      </c>
      <c r="C68" s="6">
        <v>190</v>
      </c>
      <c r="D68" s="3">
        <v>5110.5488800334006</v>
      </c>
    </row>
    <row r="69" spans="1:4" x14ac:dyDescent="0.25">
      <c r="A69">
        <v>9292415</v>
      </c>
      <c r="B69" t="s">
        <v>67</v>
      </c>
      <c r="C69" s="6">
        <v>386</v>
      </c>
      <c r="D69" s="3">
        <v>4255.2263748909927</v>
      </c>
    </row>
    <row r="70" spans="1:4" x14ac:dyDescent="0.25">
      <c r="A70">
        <v>9292525</v>
      </c>
      <c r="B70" t="s">
        <v>68</v>
      </c>
      <c r="C70" s="6">
        <v>93</v>
      </c>
      <c r="D70" s="3">
        <v>4161.350636952202</v>
      </c>
    </row>
    <row r="71" spans="1:4" x14ac:dyDescent="0.25">
      <c r="A71">
        <v>9292526</v>
      </c>
      <c r="B71" t="s">
        <v>69</v>
      </c>
      <c r="C71" s="6">
        <v>443</v>
      </c>
      <c r="D71" s="3">
        <v>3259.6878723155246</v>
      </c>
    </row>
    <row r="72" spans="1:4" x14ac:dyDescent="0.25">
      <c r="A72">
        <v>9292527</v>
      </c>
      <c r="B72" t="s">
        <v>70</v>
      </c>
      <c r="C72" s="6">
        <v>411</v>
      </c>
      <c r="D72" s="3">
        <v>3286.2117055259587</v>
      </c>
    </row>
    <row r="73" spans="1:4" x14ac:dyDescent="0.25">
      <c r="A73">
        <v>9292529</v>
      </c>
      <c r="B73" t="s">
        <v>71</v>
      </c>
      <c r="C73" s="6">
        <v>415</v>
      </c>
      <c r="D73" s="3">
        <v>3739.3338796755402</v>
      </c>
    </row>
    <row r="74" spans="1:4" x14ac:dyDescent="0.25">
      <c r="A74">
        <v>9292530</v>
      </c>
      <c r="B74" t="s">
        <v>72</v>
      </c>
      <c r="C74" s="6">
        <v>299</v>
      </c>
      <c r="D74" s="3">
        <v>3544.0763209911156</v>
      </c>
    </row>
    <row r="75" spans="1:4" x14ac:dyDescent="0.25">
      <c r="A75">
        <v>9292531</v>
      </c>
      <c r="B75" t="s">
        <v>73</v>
      </c>
      <c r="C75" s="6">
        <v>598</v>
      </c>
      <c r="D75" s="3">
        <v>4229.4858830065959</v>
      </c>
    </row>
    <row r="76" spans="1:4" x14ac:dyDescent="0.25">
      <c r="A76">
        <v>9293001</v>
      </c>
      <c r="B76" t="s">
        <v>74</v>
      </c>
      <c r="C76" s="6">
        <v>13</v>
      </c>
      <c r="D76" s="3">
        <v>11843.01608846154</v>
      </c>
    </row>
    <row r="77" spans="1:4" x14ac:dyDescent="0.25">
      <c r="A77">
        <v>9293046</v>
      </c>
      <c r="B77" t="s">
        <v>75</v>
      </c>
      <c r="C77" s="6">
        <v>96</v>
      </c>
      <c r="D77" s="3">
        <v>4533.1714001499486</v>
      </c>
    </row>
    <row r="78" spans="1:4" x14ac:dyDescent="0.25">
      <c r="A78">
        <v>9293065</v>
      </c>
      <c r="B78" t="s">
        <v>76</v>
      </c>
      <c r="C78" s="6">
        <v>34</v>
      </c>
      <c r="D78" s="3">
        <v>6346.2246950148437</v>
      </c>
    </row>
    <row r="79" spans="1:4" x14ac:dyDescent="0.25">
      <c r="A79">
        <v>9293095</v>
      </c>
      <c r="B79" t="s">
        <v>77</v>
      </c>
      <c r="C79" s="6">
        <v>51</v>
      </c>
      <c r="D79" s="3">
        <v>5199.3023888175785</v>
      </c>
    </row>
    <row r="80" spans="1:4" x14ac:dyDescent="0.25">
      <c r="A80">
        <v>9293129</v>
      </c>
      <c r="B80" t="s">
        <v>78</v>
      </c>
      <c r="C80" s="6">
        <v>133</v>
      </c>
      <c r="D80" s="3">
        <v>3914.1701366024758</v>
      </c>
    </row>
    <row r="81" spans="1:4" x14ac:dyDescent="0.25">
      <c r="A81">
        <v>9293133</v>
      </c>
      <c r="B81" t="s">
        <v>79</v>
      </c>
      <c r="C81" s="6">
        <v>139</v>
      </c>
      <c r="D81" s="3">
        <v>3865.9421940580864</v>
      </c>
    </row>
    <row r="82" spans="1:4" x14ac:dyDescent="0.25">
      <c r="A82">
        <v>9293135</v>
      </c>
      <c r="B82" t="s">
        <v>80</v>
      </c>
      <c r="C82" s="6">
        <v>42</v>
      </c>
      <c r="D82" s="3">
        <v>5942.2675226524252</v>
      </c>
    </row>
    <row r="83" spans="1:4" x14ac:dyDescent="0.25">
      <c r="A83">
        <v>9293173</v>
      </c>
      <c r="B83" t="s">
        <v>81</v>
      </c>
      <c r="C83" s="6">
        <v>86</v>
      </c>
      <c r="D83" s="3">
        <v>4180.3945997710061</v>
      </c>
    </row>
    <row r="84" spans="1:4" x14ac:dyDescent="0.25">
      <c r="A84">
        <v>9293210</v>
      </c>
      <c r="B84" t="s">
        <v>82</v>
      </c>
      <c r="C84" s="6">
        <v>129</v>
      </c>
      <c r="D84" s="3">
        <v>3947.8656335675873</v>
      </c>
    </row>
    <row r="85" spans="1:4" x14ac:dyDescent="0.25">
      <c r="A85">
        <v>9293264</v>
      </c>
      <c r="B85" t="s">
        <v>83</v>
      </c>
      <c r="C85" s="6">
        <v>51</v>
      </c>
      <c r="D85" s="3">
        <v>5269.3096515774632</v>
      </c>
    </row>
    <row r="86" spans="1:4" x14ac:dyDescent="0.25">
      <c r="A86">
        <v>9293312</v>
      </c>
      <c r="B86" t="s">
        <v>84</v>
      </c>
      <c r="C86" s="6">
        <v>110</v>
      </c>
      <c r="D86" s="3">
        <v>4342.1277331949259</v>
      </c>
    </row>
    <row r="87" spans="1:4" x14ac:dyDescent="0.25">
      <c r="A87">
        <v>9293333</v>
      </c>
      <c r="B87" t="s">
        <v>85</v>
      </c>
      <c r="C87" s="6">
        <v>250</v>
      </c>
      <c r="D87" s="3">
        <v>3902.2986656716416</v>
      </c>
    </row>
    <row r="88" spans="1:4" x14ac:dyDescent="0.25">
      <c r="A88">
        <v>9293346</v>
      </c>
      <c r="B88" t="s">
        <v>86</v>
      </c>
      <c r="C88" s="6">
        <v>147</v>
      </c>
      <c r="D88" s="3">
        <v>3761.5992869201013</v>
      </c>
    </row>
    <row r="89" spans="1:4" x14ac:dyDescent="0.25">
      <c r="A89">
        <v>9293347</v>
      </c>
      <c r="B89" t="s">
        <v>87</v>
      </c>
      <c r="C89" s="6">
        <v>75</v>
      </c>
      <c r="D89" s="3">
        <v>4560.3839602441349</v>
      </c>
    </row>
    <row r="90" spans="1:4" x14ac:dyDescent="0.25">
      <c r="A90">
        <v>9293349</v>
      </c>
      <c r="B90" t="s">
        <v>88</v>
      </c>
      <c r="C90" s="6">
        <v>36</v>
      </c>
      <c r="D90" s="3">
        <v>6284.0462789782841</v>
      </c>
    </row>
    <row r="91" spans="1:4" x14ac:dyDescent="0.25">
      <c r="A91">
        <v>9293355</v>
      </c>
      <c r="B91" t="s">
        <v>89</v>
      </c>
      <c r="C91" s="6">
        <v>71</v>
      </c>
      <c r="D91" s="3">
        <v>4585.1338229517942</v>
      </c>
    </row>
    <row r="92" spans="1:4" x14ac:dyDescent="0.25">
      <c r="A92">
        <v>9293367</v>
      </c>
      <c r="B92" t="s">
        <v>90</v>
      </c>
      <c r="C92" s="6">
        <v>139</v>
      </c>
      <c r="D92" s="3">
        <v>3766.8927944592579</v>
      </c>
    </row>
    <row r="93" spans="1:4" x14ac:dyDescent="0.25">
      <c r="A93">
        <v>9293403</v>
      </c>
      <c r="B93" t="s">
        <v>91</v>
      </c>
      <c r="C93" s="6">
        <v>51</v>
      </c>
      <c r="D93" s="3">
        <v>5193.0061547103151</v>
      </c>
    </row>
    <row r="94" spans="1:4" x14ac:dyDescent="0.25">
      <c r="A94">
        <v>9293408</v>
      </c>
      <c r="B94" t="s">
        <v>92</v>
      </c>
      <c r="C94" s="6">
        <v>19</v>
      </c>
      <c r="D94" s="3">
        <v>8604.7950277454383</v>
      </c>
    </row>
    <row r="95" spans="1:4" x14ac:dyDescent="0.25">
      <c r="A95">
        <v>9293411</v>
      </c>
      <c r="B95" t="s">
        <v>93</v>
      </c>
      <c r="C95" s="6">
        <v>58</v>
      </c>
      <c r="D95" s="3">
        <v>5047.470447690077</v>
      </c>
    </row>
    <row r="96" spans="1:4" x14ac:dyDescent="0.25">
      <c r="A96">
        <v>9293423</v>
      </c>
      <c r="B96" t="s">
        <v>94</v>
      </c>
      <c r="C96" s="6">
        <v>20</v>
      </c>
      <c r="D96" s="3">
        <v>9216.1599652748882</v>
      </c>
    </row>
    <row r="97" spans="1:4" x14ac:dyDescent="0.25">
      <c r="A97">
        <v>9293443</v>
      </c>
      <c r="B97" t="s">
        <v>95</v>
      </c>
      <c r="C97" s="6">
        <v>19</v>
      </c>
      <c r="D97" s="3">
        <v>9337.9012297393001</v>
      </c>
    </row>
    <row r="98" spans="1:4" x14ac:dyDescent="0.25">
      <c r="A98">
        <v>9293447</v>
      </c>
      <c r="B98" t="s">
        <v>96</v>
      </c>
      <c r="C98" s="6">
        <v>5</v>
      </c>
      <c r="D98" s="3">
        <v>27453.929753621494</v>
      </c>
    </row>
    <row r="99" spans="1:4" x14ac:dyDescent="0.25">
      <c r="A99">
        <v>9293454</v>
      </c>
      <c r="B99" t="s">
        <v>97</v>
      </c>
      <c r="C99" s="6">
        <v>29</v>
      </c>
      <c r="D99" s="3">
        <v>6943.7974793744825</v>
      </c>
    </row>
    <row r="100" spans="1:4" x14ac:dyDescent="0.25">
      <c r="A100">
        <v>9293487</v>
      </c>
      <c r="B100" t="s">
        <v>98</v>
      </c>
      <c r="C100" s="6">
        <v>166</v>
      </c>
      <c r="D100" s="3">
        <v>3658.2825196388039</v>
      </c>
    </row>
    <row r="101" spans="1:4" x14ac:dyDescent="0.25">
      <c r="A101">
        <v>9293492</v>
      </c>
      <c r="B101" t="s">
        <v>99</v>
      </c>
      <c r="C101" s="6">
        <v>45</v>
      </c>
      <c r="D101" s="3">
        <v>5543.8520006876033</v>
      </c>
    </row>
    <row r="102" spans="1:4" x14ac:dyDescent="0.25">
      <c r="A102">
        <v>9293542</v>
      </c>
      <c r="B102" t="s">
        <v>100</v>
      </c>
      <c r="C102" s="6">
        <v>31</v>
      </c>
      <c r="D102" s="3">
        <v>7170.5627722746967</v>
      </c>
    </row>
    <row r="103" spans="1:4" x14ac:dyDescent="0.25">
      <c r="A103">
        <v>9293548</v>
      </c>
      <c r="B103" t="s">
        <v>101</v>
      </c>
      <c r="C103" s="6">
        <v>31</v>
      </c>
      <c r="D103" s="3">
        <v>6984.38987126138</v>
      </c>
    </row>
    <row r="104" spans="1:4" x14ac:dyDescent="0.25">
      <c r="A104">
        <v>9293550</v>
      </c>
      <c r="B104" t="s">
        <v>102</v>
      </c>
      <c r="C104" s="6">
        <v>73</v>
      </c>
      <c r="D104" s="3">
        <v>4732.1595958429043</v>
      </c>
    </row>
    <row r="105" spans="1:4" x14ac:dyDescent="0.25">
      <c r="A105">
        <v>9293560</v>
      </c>
      <c r="B105" t="s">
        <v>103</v>
      </c>
      <c r="C105" s="6">
        <v>51</v>
      </c>
      <c r="D105" s="3">
        <v>5338.1028227011184</v>
      </c>
    </row>
    <row r="106" spans="1:4" x14ac:dyDescent="0.25">
      <c r="A106">
        <v>9293561</v>
      </c>
      <c r="B106" t="s">
        <v>104</v>
      </c>
      <c r="C106" s="6">
        <v>45</v>
      </c>
      <c r="D106" s="3">
        <v>5689.2797696091084</v>
      </c>
    </row>
    <row r="107" spans="1:4" x14ac:dyDescent="0.25">
      <c r="A107">
        <v>9293711</v>
      </c>
      <c r="B107" t="s">
        <v>105</v>
      </c>
      <c r="C107" s="6">
        <v>286</v>
      </c>
      <c r="D107" s="3">
        <v>3844.616455925297</v>
      </c>
    </row>
    <row r="108" spans="1:4" x14ac:dyDescent="0.25">
      <c r="A108">
        <v>9293713</v>
      </c>
      <c r="B108" t="s">
        <v>106</v>
      </c>
      <c r="C108" s="6">
        <v>127</v>
      </c>
      <c r="D108" s="3">
        <v>4034.2992423541727</v>
      </c>
    </row>
    <row r="109" spans="1:4" x14ac:dyDescent="0.25">
      <c r="A109">
        <v>9293726</v>
      </c>
      <c r="B109" t="s">
        <v>107</v>
      </c>
      <c r="C109" s="6">
        <v>183</v>
      </c>
      <c r="D109" s="3">
        <v>3926.6863500163927</v>
      </c>
    </row>
    <row r="110" spans="1:4" x14ac:dyDescent="0.25">
      <c r="A110">
        <v>9293732</v>
      </c>
      <c r="B110" t="s">
        <v>108</v>
      </c>
      <c r="C110" s="6">
        <v>210</v>
      </c>
      <c r="D110" s="3">
        <v>3750.5071377844997</v>
      </c>
    </row>
    <row r="111" spans="1:4" x14ac:dyDescent="0.25">
      <c r="A111">
        <v>9293746</v>
      </c>
      <c r="B111" t="s">
        <v>109</v>
      </c>
      <c r="C111" s="6">
        <v>66</v>
      </c>
      <c r="D111" s="3">
        <v>5040.6154545042255</v>
      </c>
    </row>
    <row r="112" spans="1:4" x14ac:dyDescent="0.25">
      <c r="A112">
        <v>9293840</v>
      </c>
      <c r="B112" t="s">
        <v>110</v>
      </c>
      <c r="C112" s="6">
        <v>103</v>
      </c>
      <c r="D112" s="3">
        <v>4224.3885563387839</v>
      </c>
    </row>
    <row r="113" spans="1:7" x14ac:dyDescent="0.25">
      <c r="A113">
        <v>9293888</v>
      </c>
      <c r="B113" t="s">
        <v>111</v>
      </c>
      <c r="C113" s="6">
        <v>144</v>
      </c>
      <c r="D113" s="3">
        <v>3779.2447956511696</v>
      </c>
    </row>
    <row r="114" spans="1:7" x14ac:dyDescent="0.25">
      <c r="A114">
        <v>9293918</v>
      </c>
      <c r="B114" t="s">
        <v>112</v>
      </c>
      <c r="C114" s="6">
        <v>362</v>
      </c>
      <c r="D114" s="3">
        <v>3474.7156373111852</v>
      </c>
    </row>
    <row r="115" spans="1:7" x14ac:dyDescent="0.25">
      <c r="A115">
        <v>9293920</v>
      </c>
      <c r="B115" t="s">
        <v>113</v>
      </c>
      <c r="C115" s="6">
        <v>43</v>
      </c>
      <c r="D115" s="3">
        <v>6007.9390284347646</v>
      </c>
    </row>
    <row r="116" spans="1:7" x14ac:dyDescent="0.25">
      <c r="A116">
        <v>9293921</v>
      </c>
      <c r="B116" t="s">
        <v>114</v>
      </c>
      <c r="C116" s="6">
        <v>6</v>
      </c>
      <c r="D116" s="3">
        <v>24074.935901635432</v>
      </c>
    </row>
    <row r="117" spans="1:7" x14ac:dyDescent="0.25">
      <c r="A117">
        <v>9293922</v>
      </c>
      <c r="B117" t="s">
        <v>115</v>
      </c>
      <c r="C117" s="6">
        <v>28</v>
      </c>
      <c r="D117" s="3">
        <v>7301.1077530214197</v>
      </c>
    </row>
    <row r="118" spans="1:7" x14ac:dyDescent="0.25">
      <c r="A118">
        <v>9293923</v>
      </c>
      <c r="B118" t="s">
        <v>116</v>
      </c>
      <c r="C118" s="6">
        <v>98</v>
      </c>
      <c r="D118" s="3">
        <v>4573.6889927862512</v>
      </c>
    </row>
    <row r="119" spans="1:7" x14ac:dyDescent="0.25">
      <c r="A119">
        <v>9295201</v>
      </c>
      <c r="B119" t="s">
        <v>117</v>
      </c>
      <c r="C119" s="6">
        <v>54</v>
      </c>
      <c r="D119" s="3">
        <v>5417.5104559889833</v>
      </c>
      <c r="F119" s="4">
        <f>SUM(D4:D119)</f>
        <v>630326.96015762107</v>
      </c>
      <c r="G119" s="4">
        <f>F119/116</f>
        <v>5433.8531048070781</v>
      </c>
    </row>
    <row r="120" spans="1:7" x14ac:dyDescent="0.25">
      <c r="A120">
        <v>9294001</v>
      </c>
      <c r="B120" t="s">
        <v>118</v>
      </c>
      <c r="C120" s="6">
        <v>103</v>
      </c>
      <c r="D120" s="3">
        <v>5676.5459415263613</v>
      </c>
    </row>
    <row r="121" spans="1:7" x14ac:dyDescent="0.25">
      <c r="A121">
        <v>9294079</v>
      </c>
      <c r="B121" t="s">
        <v>119</v>
      </c>
      <c r="C121" s="6">
        <v>311</v>
      </c>
      <c r="D121" s="3">
        <v>3937.377186437418</v>
      </c>
    </row>
    <row r="122" spans="1:7" x14ac:dyDescent="0.25">
      <c r="A122">
        <v>9294150</v>
      </c>
      <c r="B122" t="s">
        <v>120</v>
      </c>
      <c r="C122" s="6">
        <v>609</v>
      </c>
      <c r="D122" s="3">
        <v>3740.0090416329913</v>
      </c>
    </row>
    <row r="123" spans="1:7" x14ac:dyDescent="0.25">
      <c r="A123">
        <v>9294161</v>
      </c>
      <c r="B123" t="s">
        <v>121</v>
      </c>
      <c r="C123" s="6">
        <v>315</v>
      </c>
      <c r="D123" s="3">
        <v>4177.4354000588137</v>
      </c>
    </row>
    <row r="124" spans="1:7" x14ac:dyDescent="0.25">
      <c r="A124">
        <v>9294162</v>
      </c>
      <c r="B124" t="s">
        <v>122</v>
      </c>
      <c r="C124" s="6">
        <v>204</v>
      </c>
      <c r="D124" s="3">
        <v>4340.7146119137597</v>
      </c>
    </row>
    <row r="125" spans="1:7" x14ac:dyDescent="0.25">
      <c r="A125">
        <v>9294198</v>
      </c>
      <c r="B125" t="s">
        <v>123</v>
      </c>
      <c r="C125" s="6">
        <v>437</v>
      </c>
      <c r="D125" s="3">
        <v>4023.4156419085098</v>
      </c>
    </row>
    <row r="126" spans="1:7" x14ac:dyDescent="0.25">
      <c r="A126">
        <v>9294199</v>
      </c>
      <c r="B126" t="s">
        <v>124</v>
      </c>
      <c r="C126" s="6">
        <v>359</v>
      </c>
      <c r="D126" s="3">
        <v>3906.1476491938888</v>
      </c>
    </row>
    <row r="127" spans="1:7" x14ac:dyDescent="0.25">
      <c r="A127">
        <v>9294328</v>
      </c>
      <c r="B127" t="s">
        <v>125</v>
      </c>
      <c r="C127" s="6">
        <v>340</v>
      </c>
      <c r="D127" s="3">
        <v>4133.2635415844416</v>
      </c>
    </row>
    <row r="128" spans="1:7" x14ac:dyDescent="0.25">
      <c r="A128">
        <v>9294332</v>
      </c>
      <c r="B128" t="s">
        <v>126</v>
      </c>
      <c r="C128" s="6">
        <v>337</v>
      </c>
      <c r="D128" s="3">
        <v>4431.4778958990355</v>
      </c>
    </row>
    <row r="129" spans="1:7" x14ac:dyDescent="0.25">
      <c r="A129">
        <v>9294337</v>
      </c>
      <c r="B129" t="s">
        <v>127</v>
      </c>
      <c r="C129" s="6">
        <v>366</v>
      </c>
      <c r="D129" s="3">
        <v>4507.1780216897059</v>
      </c>
    </row>
    <row r="130" spans="1:7" x14ac:dyDescent="0.25">
      <c r="A130">
        <v>9294361</v>
      </c>
      <c r="B130" t="s">
        <v>128</v>
      </c>
      <c r="C130" s="6">
        <v>137</v>
      </c>
      <c r="D130" s="3">
        <v>4919.44409754557</v>
      </c>
    </row>
    <row r="131" spans="1:7" x14ac:dyDescent="0.25">
      <c r="A131">
        <v>9294370</v>
      </c>
      <c r="B131" t="s">
        <v>129</v>
      </c>
      <c r="C131" s="6">
        <v>121</v>
      </c>
      <c r="D131" s="3">
        <v>5115.1635372560495</v>
      </c>
    </row>
    <row r="132" spans="1:7" x14ac:dyDescent="0.25">
      <c r="A132">
        <v>9294401</v>
      </c>
      <c r="B132" t="s">
        <v>130</v>
      </c>
      <c r="C132" s="6">
        <v>152</v>
      </c>
      <c r="D132" s="3">
        <v>5791.8173848054148</v>
      </c>
    </row>
    <row r="133" spans="1:7" x14ac:dyDescent="0.25">
      <c r="A133">
        <v>9294404</v>
      </c>
      <c r="B133" t="s">
        <v>131</v>
      </c>
      <c r="C133" s="6">
        <v>284</v>
      </c>
      <c r="D133" s="3">
        <v>4333.8433047032931</v>
      </c>
    </row>
    <row r="134" spans="1:7" x14ac:dyDescent="0.25">
      <c r="A134">
        <v>9294441</v>
      </c>
      <c r="B134" t="s">
        <v>132</v>
      </c>
      <c r="C134" s="6">
        <v>438</v>
      </c>
      <c r="D134" s="3">
        <v>3884.0613975225738</v>
      </c>
    </row>
    <row r="135" spans="1:7" x14ac:dyDescent="0.25">
      <c r="A135">
        <v>9294620</v>
      </c>
      <c r="B135" t="s">
        <v>133</v>
      </c>
      <c r="C135" s="6">
        <v>171</v>
      </c>
      <c r="D135" s="3">
        <v>4849.8126705653031</v>
      </c>
    </row>
    <row r="136" spans="1:7" x14ac:dyDescent="0.25">
      <c r="A136">
        <v>9294654</v>
      </c>
      <c r="B136" t="s">
        <v>134</v>
      </c>
      <c r="C136" s="6">
        <v>334</v>
      </c>
      <c r="D136" s="3">
        <v>3874.5640533816791</v>
      </c>
    </row>
    <row r="137" spans="1:7" x14ac:dyDescent="0.25">
      <c r="A137">
        <v>9294800</v>
      </c>
      <c r="B137" t="s">
        <v>135</v>
      </c>
      <c r="C137" s="6">
        <v>475</v>
      </c>
      <c r="D137" s="3">
        <v>3811.4966557089519</v>
      </c>
    </row>
    <row r="138" spans="1:7" x14ac:dyDescent="0.25">
      <c r="A138">
        <v>9294802</v>
      </c>
      <c r="B138" t="s">
        <v>136</v>
      </c>
      <c r="C138" s="6">
        <v>211</v>
      </c>
      <c r="D138" s="3">
        <v>4133.3520720866409</v>
      </c>
    </row>
    <row r="139" spans="1:7" x14ac:dyDescent="0.25">
      <c r="A139">
        <v>9294810</v>
      </c>
      <c r="B139" t="s">
        <v>137</v>
      </c>
      <c r="C139" s="6">
        <v>183</v>
      </c>
      <c r="D139" s="3">
        <v>4843.1554449985015</v>
      </c>
    </row>
    <row r="140" spans="1:7" x14ac:dyDescent="0.25">
      <c r="A140">
        <v>9294818</v>
      </c>
      <c r="B140" t="s">
        <v>138</v>
      </c>
      <c r="C140" s="6">
        <v>88</v>
      </c>
      <c r="D140" s="3">
        <v>5721.9270125959438</v>
      </c>
      <c r="F140" s="4">
        <f>SUM(D120:D140)</f>
        <v>94152.202563014827</v>
      </c>
      <c r="G140" s="4">
        <f>F140/21</f>
        <v>4483.4382172864207</v>
      </c>
    </row>
    <row r="141" spans="1:7" x14ac:dyDescent="0.25">
      <c r="A141">
        <v>9294130</v>
      </c>
      <c r="B141" t="s">
        <v>139</v>
      </c>
      <c r="C141" s="6">
        <v>363</v>
      </c>
      <c r="D141" s="3">
        <v>6418.1291183672165</v>
      </c>
    </row>
    <row r="142" spans="1:7" x14ac:dyDescent="0.25">
      <c r="A142">
        <v>9294369</v>
      </c>
      <c r="B142" t="s">
        <v>140</v>
      </c>
      <c r="C142" s="6">
        <v>519</v>
      </c>
      <c r="D142" s="3">
        <v>5195.2742800735459</v>
      </c>
    </row>
    <row r="143" spans="1:7" x14ac:dyDescent="0.25">
      <c r="A143">
        <v>9294415</v>
      </c>
      <c r="B143" t="s">
        <v>141</v>
      </c>
      <c r="C143" s="6">
        <v>1034</v>
      </c>
      <c r="D143" s="3">
        <v>5158.3203353816543</v>
      </c>
    </row>
    <row r="144" spans="1:7" x14ac:dyDescent="0.25">
      <c r="A144">
        <v>9294417</v>
      </c>
      <c r="B144" t="s">
        <v>142</v>
      </c>
      <c r="C144" s="6">
        <v>883</v>
      </c>
      <c r="D144" s="3">
        <v>4915.7985232650681</v>
      </c>
    </row>
    <row r="145" spans="1:7" x14ac:dyDescent="0.25">
      <c r="A145">
        <v>9294426</v>
      </c>
      <c r="B145" t="s">
        <v>143</v>
      </c>
      <c r="C145" s="6">
        <v>770</v>
      </c>
      <c r="D145" s="3">
        <v>4926.3058539358281</v>
      </c>
    </row>
    <row r="146" spans="1:7" x14ac:dyDescent="0.25">
      <c r="A146">
        <v>9294434</v>
      </c>
      <c r="B146" t="s">
        <v>144</v>
      </c>
      <c r="C146" s="6">
        <v>555</v>
      </c>
      <c r="D146" s="3">
        <v>5610.2173844900935</v>
      </c>
    </row>
    <row r="147" spans="1:7" x14ac:dyDescent="0.25">
      <c r="A147">
        <v>9294438</v>
      </c>
      <c r="B147" t="s">
        <v>145</v>
      </c>
      <c r="C147" s="6">
        <v>737</v>
      </c>
      <c r="D147" s="3">
        <v>5115.7141384505921</v>
      </c>
    </row>
    <row r="148" spans="1:7" x14ac:dyDescent="0.25">
      <c r="A148">
        <v>9294439</v>
      </c>
      <c r="B148" t="s">
        <v>146</v>
      </c>
      <c r="C148" s="6">
        <v>258</v>
      </c>
      <c r="D148" s="3">
        <v>6381.3741498808558</v>
      </c>
    </row>
    <row r="149" spans="1:7" x14ac:dyDescent="0.25">
      <c r="A149">
        <v>9295400</v>
      </c>
      <c r="B149" t="s">
        <v>147</v>
      </c>
      <c r="C149" s="6">
        <v>394</v>
      </c>
      <c r="D149" s="3">
        <v>5638.8955301387814</v>
      </c>
      <c r="F149" s="4">
        <f>SUM(D141:D149)</f>
        <v>49360.029313983636</v>
      </c>
      <c r="G149" s="4">
        <f>F149/9</f>
        <v>5484.4477015537377</v>
      </c>
    </row>
    <row r="150" spans="1:7" x14ac:dyDescent="0.25">
      <c r="A150">
        <v>9292000</v>
      </c>
      <c r="B150" t="s">
        <v>148</v>
      </c>
      <c r="C150" s="6">
        <v>110</v>
      </c>
      <c r="D150" s="3">
        <v>4491.5422370638044</v>
      </c>
    </row>
    <row r="151" spans="1:7" x14ac:dyDescent="0.25">
      <c r="A151">
        <v>9292121</v>
      </c>
      <c r="B151" t="s">
        <v>149</v>
      </c>
      <c r="C151" s="6">
        <v>179</v>
      </c>
      <c r="D151" s="3">
        <v>3842.2606870859922</v>
      </c>
    </row>
    <row r="152" spans="1:7" x14ac:dyDescent="0.25">
      <c r="A152">
        <v>9292398</v>
      </c>
      <c r="B152" t="s">
        <v>150</v>
      </c>
      <c r="C152" s="6">
        <v>403</v>
      </c>
      <c r="D152" s="3">
        <v>4049.9980526462678</v>
      </c>
    </row>
    <row r="153" spans="1:7" x14ac:dyDescent="0.25">
      <c r="A153">
        <v>9292405</v>
      </c>
      <c r="B153" t="s">
        <v>151</v>
      </c>
      <c r="C153" s="6">
        <v>367</v>
      </c>
      <c r="D153" s="3">
        <v>4633.688201199323</v>
      </c>
    </row>
    <row r="154" spans="1:7" x14ac:dyDescent="0.25">
      <c r="A154">
        <v>9292417</v>
      </c>
      <c r="B154" t="s">
        <v>152</v>
      </c>
      <c r="C154" s="6">
        <v>416</v>
      </c>
      <c r="D154" s="3">
        <v>4180.6218972038369</v>
      </c>
    </row>
    <row r="155" spans="1:7" x14ac:dyDescent="0.25">
      <c r="A155">
        <v>9293770</v>
      </c>
      <c r="B155" t="s">
        <v>153</v>
      </c>
      <c r="C155" s="6">
        <v>124</v>
      </c>
      <c r="D155" s="3">
        <v>4105.8105512593902</v>
      </c>
    </row>
    <row r="156" spans="1:7" x14ac:dyDescent="0.25">
      <c r="A156">
        <v>9293917</v>
      </c>
      <c r="B156" t="s">
        <v>154</v>
      </c>
      <c r="C156" s="6">
        <v>124</v>
      </c>
      <c r="D156" s="3">
        <v>3889.1488961055111</v>
      </c>
    </row>
    <row r="157" spans="1:7" x14ac:dyDescent="0.25">
      <c r="A157">
        <v>9294000</v>
      </c>
      <c r="B157" t="s">
        <v>155</v>
      </c>
      <c r="C157" s="6">
        <v>510</v>
      </c>
      <c r="D157" s="3">
        <v>3929.394870105441</v>
      </c>
    </row>
    <row r="158" spans="1:7" x14ac:dyDescent="0.25">
      <c r="A158">
        <v>9294122</v>
      </c>
      <c r="B158" t="s">
        <v>156</v>
      </c>
      <c r="C158" s="6">
        <v>199</v>
      </c>
      <c r="D158" s="3">
        <v>4518.5669245656609</v>
      </c>
    </row>
    <row r="159" spans="1:7" x14ac:dyDescent="0.25">
      <c r="A159">
        <v>9294168</v>
      </c>
      <c r="B159" t="s">
        <v>157</v>
      </c>
      <c r="C159" s="6">
        <v>423</v>
      </c>
      <c r="D159" s="3">
        <v>4174.2621119901351</v>
      </c>
    </row>
    <row r="160" spans="1:7" x14ac:dyDescent="0.25">
      <c r="A160">
        <v>9294309</v>
      </c>
      <c r="B160" t="s">
        <v>158</v>
      </c>
      <c r="C160" s="6">
        <v>518</v>
      </c>
      <c r="D160" s="3">
        <v>3746.8015357780373</v>
      </c>
    </row>
    <row r="161" spans="1:4" x14ac:dyDescent="0.25">
      <c r="A161">
        <v>9294653</v>
      </c>
      <c r="B161" t="s">
        <v>159</v>
      </c>
      <c r="C161" s="6">
        <v>87</v>
      </c>
      <c r="D161" s="3">
        <v>5211.3887869777609</v>
      </c>
    </row>
    <row r="162" spans="1:4" x14ac:dyDescent="0.25">
      <c r="A162">
        <v>9294002</v>
      </c>
      <c r="B162" t="s">
        <v>160</v>
      </c>
      <c r="C162" s="6">
        <v>740</v>
      </c>
      <c r="D162" s="3">
        <v>5572.252557272076</v>
      </c>
    </row>
    <row r="163" spans="1:4" x14ac:dyDescent="0.25">
      <c r="A163">
        <v>9294424</v>
      </c>
      <c r="B163" t="s">
        <v>161</v>
      </c>
      <c r="C163" s="6">
        <v>1661</v>
      </c>
      <c r="D163" s="3">
        <v>4675.817735720595</v>
      </c>
    </row>
    <row r="164" spans="1:4" x14ac:dyDescent="0.25">
      <c r="A164">
        <v>9294437</v>
      </c>
      <c r="B164" t="s">
        <v>162</v>
      </c>
      <c r="C164" s="6">
        <v>491</v>
      </c>
      <c r="D164" s="3">
        <v>5285.7155497167669</v>
      </c>
    </row>
    <row r="165" spans="1:4" x14ac:dyDescent="0.25">
      <c r="A165">
        <v>9294501</v>
      </c>
      <c r="B165" t="s">
        <v>163</v>
      </c>
      <c r="C165" s="6">
        <v>966</v>
      </c>
      <c r="D165" s="3">
        <v>4803.3378787062866</v>
      </c>
    </row>
    <row r="166" spans="1:4" x14ac:dyDescent="0.25">
      <c r="A166">
        <v>9294632</v>
      </c>
      <c r="B166" t="s">
        <v>164</v>
      </c>
      <c r="C166" s="6">
        <v>909</v>
      </c>
      <c r="D166" s="3">
        <v>4947.1991186404512</v>
      </c>
    </row>
    <row r="167" spans="1:4" x14ac:dyDescent="0.25">
      <c r="A167">
        <v>9296905</v>
      </c>
      <c r="B167" t="s">
        <v>165</v>
      </c>
      <c r="C167" s="6">
        <v>1539</v>
      </c>
      <c r="D167" s="3">
        <v>4250.900172306453</v>
      </c>
    </row>
    <row r="168" spans="1:4" x14ac:dyDescent="0.25">
      <c r="A168">
        <v>9296906</v>
      </c>
      <c r="B168" t="s">
        <v>166</v>
      </c>
      <c r="C168" s="6">
        <v>2116</v>
      </c>
      <c r="D168" s="3">
        <v>4647.8303784928221</v>
      </c>
    </row>
  </sheetData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F4" sqref="F4"/>
    </sheetView>
  </sheetViews>
  <sheetFormatPr defaultColWidth="9.28515625" defaultRowHeight="15" x14ac:dyDescent="0.25"/>
  <cols>
    <col min="1" max="1" width="9.85546875" bestFit="1" customWidth="1"/>
    <col min="2" max="2" width="60.28515625" bestFit="1" customWidth="1"/>
    <col min="3" max="3" width="12.28515625" style="3" bestFit="1" customWidth="1"/>
    <col min="5" max="5" width="9.85546875" bestFit="1" customWidth="1"/>
    <col min="6" max="6" width="51.42578125" bestFit="1" customWidth="1"/>
    <col min="7" max="7" width="12.7109375" style="3" bestFit="1" customWidth="1"/>
  </cols>
  <sheetData>
    <row r="1" spans="1:7" x14ac:dyDescent="0.25">
      <c r="A1" s="7" t="s">
        <v>169</v>
      </c>
      <c r="B1" s="7" t="s">
        <v>1</v>
      </c>
      <c r="C1" s="8" t="s">
        <v>170</v>
      </c>
      <c r="D1" s="7"/>
      <c r="E1" s="7" t="s">
        <v>169</v>
      </c>
      <c r="F1" s="7" t="s">
        <v>1</v>
      </c>
      <c r="G1" s="8" t="s">
        <v>170</v>
      </c>
    </row>
    <row r="2" spans="1:7" x14ac:dyDescent="0.25">
      <c r="A2">
        <v>9292002</v>
      </c>
      <c r="B2" t="s">
        <v>2</v>
      </c>
      <c r="C2" s="3">
        <v>5063.456335548447</v>
      </c>
      <c r="E2">
        <v>9292019</v>
      </c>
      <c r="F2" t="s">
        <v>6</v>
      </c>
      <c r="G2" s="3">
        <v>-1005.3194848837194</v>
      </c>
    </row>
    <row r="3" spans="1:7" x14ac:dyDescent="0.25">
      <c r="A3">
        <v>9292018</v>
      </c>
      <c r="B3" t="s">
        <v>5</v>
      </c>
      <c r="C3" s="3">
        <v>3804.8781483275238</v>
      </c>
      <c r="E3">
        <v>9292033</v>
      </c>
      <c r="F3" t="s">
        <v>9</v>
      </c>
      <c r="G3" s="3">
        <v>-13193.485624695608</v>
      </c>
    </row>
    <row r="4" spans="1:7" x14ac:dyDescent="0.25">
      <c r="A4">
        <v>9292037</v>
      </c>
      <c r="B4" t="s">
        <v>11</v>
      </c>
      <c r="C4" s="3">
        <v>18152.926838130639</v>
      </c>
      <c r="E4">
        <v>9292035</v>
      </c>
      <c r="F4" t="s">
        <v>10</v>
      </c>
      <c r="G4" s="3">
        <v>-3362.6156504595124</v>
      </c>
    </row>
    <row r="5" spans="1:7" x14ac:dyDescent="0.25">
      <c r="A5">
        <v>9292053</v>
      </c>
      <c r="B5" t="s">
        <v>18</v>
      </c>
      <c r="C5" s="3">
        <v>2065.9547235117971</v>
      </c>
      <c r="E5">
        <v>9292046</v>
      </c>
      <c r="F5" t="s">
        <v>15</v>
      </c>
      <c r="G5" s="3">
        <v>-5475.6195359886678</v>
      </c>
    </row>
    <row r="6" spans="1:7" x14ac:dyDescent="0.25">
      <c r="A6">
        <v>9292074</v>
      </c>
      <c r="B6" t="s">
        <v>21</v>
      </c>
      <c r="C6" s="3">
        <v>22440.247456630976</v>
      </c>
      <c r="E6">
        <v>9292070</v>
      </c>
      <c r="F6" t="s">
        <v>20</v>
      </c>
      <c r="G6" s="3">
        <v>-2537.0435621219849</v>
      </c>
    </row>
    <row r="7" spans="1:7" x14ac:dyDescent="0.25">
      <c r="A7">
        <v>9292101</v>
      </c>
      <c r="B7" t="s">
        <v>26</v>
      </c>
      <c r="C7" s="3">
        <v>2731.3429138229058</v>
      </c>
      <c r="E7">
        <v>9292076</v>
      </c>
      <c r="F7" t="s">
        <v>22</v>
      </c>
      <c r="G7" s="3">
        <v>-856.0130845558549</v>
      </c>
    </row>
    <row r="8" spans="1:7" x14ac:dyDescent="0.25">
      <c r="A8">
        <v>9292105</v>
      </c>
      <c r="B8" t="s">
        <v>28</v>
      </c>
      <c r="C8" s="3">
        <v>37496.287756142898</v>
      </c>
      <c r="E8">
        <v>9292091</v>
      </c>
      <c r="F8" t="s">
        <v>24</v>
      </c>
      <c r="G8" s="3">
        <v>-45.385204193192799</v>
      </c>
    </row>
    <row r="9" spans="1:7" x14ac:dyDescent="0.25">
      <c r="A9">
        <v>9292138</v>
      </c>
      <c r="B9" t="s">
        <v>29</v>
      </c>
      <c r="C9" s="3">
        <v>7525.1696904663886</v>
      </c>
      <c r="E9">
        <v>9292189</v>
      </c>
      <c r="F9" t="s">
        <v>32</v>
      </c>
      <c r="G9" s="3">
        <v>-2397.5966441629412</v>
      </c>
    </row>
    <row r="10" spans="1:7" x14ac:dyDescent="0.25">
      <c r="A10">
        <v>9292207</v>
      </c>
      <c r="B10" t="s">
        <v>33</v>
      </c>
      <c r="C10" s="3">
        <v>23223.169037177267</v>
      </c>
      <c r="E10">
        <v>9292209</v>
      </c>
      <c r="F10" t="s">
        <v>34</v>
      </c>
      <c r="G10" s="3">
        <v>-285.9422824132713</v>
      </c>
    </row>
    <row r="11" spans="1:7" x14ac:dyDescent="0.25">
      <c r="A11">
        <v>9292212</v>
      </c>
      <c r="B11" t="s">
        <v>35</v>
      </c>
      <c r="C11" s="3">
        <v>1642.1884052506107</v>
      </c>
      <c r="E11">
        <v>9292232</v>
      </c>
      <c r="F11" t="s">
        <v>44</v>
      </c>
      <c r="G11" s="3">
        <v>-5476.0922384897467</v>
      </c>
    </row>
    <row r="12" spans="1:7" x14ac:dyDescent="0.25">
      <c r="A12">
        <v>9292239</v>
      </c>
      <c r="B12" t="s">
        <v>47</v>
      </c>
      <c r="C12" s="3">
        <v>96.167252378181033</v>
      </c>
      <c r="E12">
        <v>9292236</v>
      </c>
      <c r="F12" t="s">
        <v>46</v>
      </c>
      <c r="G12" s="3">
        <v>-2652.730540927962</v>
      </c>
    </row>
    <row r="13" spans="1:7" x14ac:dyDescent="0.25">
      <c r="A13">
        <v>9292243</v>
      </c>
      <c r="B13" t="s">
        <v>48</v>
      </c>
      <c r="C13" s="3">
        <v>24410.150481962093</v>
      </c>
      <c r="E13">
        <v>9292281</v>
      </c>
      <c r="F13" t="s">
        <v>55</v>
      </c>
      <c r="G13" s="3">
        <v>-1708.1044990484691</v>
      </c>
    </row>
    <row r="14" spans="1:7" x14ac:dyDescent="0.25">
      <c r="A14">
        <v>9292246</v>
      </c>
      <c r="B14" t="s">
        <v>49</v>
      </c>
      <c r="C14" s="3">
        <v>1697.9016181029499</v>
      </c>
      <c r="E14">
        <v>9292291</v>
      </c>
      <c r="F14" t="s">
        <v>56</v>
      </c>
      <c r="G14" s="3">
        <v>-24395.444179016871</v>
      </c>
    </row>
    <row r="15" spans="1:7" x14ac:dyDescent="0.25">
      <c r="A15">
        <v>9292254</v>
      </c>
      <c r="B15" t="s">
        <v>50</v>
      </c>
      <c r="C15" s="3">
        <v>33938.058565537387</v>
      </c>
      <c r="E15">
        <v>9292407</v>
      </c>
      <c r="F15" t="s">
        <v>66</v>
      </c>
      <c r="G15" s="3">
        <v>-16760.333662180547</v>
      </c>
    </row>
    <row r="16" spans="1:7" x14ac:dyDescent="0.25">
      <c r="A16">
        <v>9292325</v>
      </c>
      <c r="B16" t="s">
        <v>60</v>
      </c>
      <c r="C16" s="3">
        <v>29826.302011586104</v>
      </c>
      <c r="E16">
        <v>9292415</v>
      </c>
      <c r="F16" t="s">
        <v>67</v>
      </c>
      <c r="G16" s="3">
        <v>-13828.368940562665</v>
      </c>
    </row>
    <row r="17" spans="1:7" x14ac:dyDescent="0.25">
      <c r="A17">
        <v>9292530</v>
      </c>
      <c r="B17" t="s">
        <v>72</v>
      </c>
      <c r="C17" s="3">
        <v>7909.230859420526</v>
      </c>
      <c r="E17">
        <v>9292531</v>
      </c>
      <c r="F17" t="s">
        <v>73</v>
      </c>
      <c r="G17" s="3">
        <v>-46220.323897032984</v>
      </c>
    </row>
    <row r="18" spans="1:7" x14ac:dyDescent="0.25">
      <c r="A18">
        <v>9293129</v>
      </c>
      <c r="B18" t="s">
        <v>78</v>
      </c>
      <c r="C18" s="3">
        <v>4914.660934153203</v>
      </c>
      <c r="E18">
        <v>9293264</v>
      </c>
      <c r="F18" t="s">
        <v>83</v>
      </c>
      <c r="G18" s="3">
        <v>-259.02922976365403</v>
      </c>
    </row>
    <row r="19" spans="1:7" x14ac:dyDescent="0.25">
      <c r="A19">
        <v>9293408</v>
      </c>
      <c r="B19" t="s">
        <v>92</v>
      </c>
      <c r="C19" s="3">
        <v>2095.6720891557206</v>
      </c>
      <c r="E19">
        <v>9293312</v>
      </c>
      <c r="F19" t="s">
        <v>84</v>
      </c>
      <c r="G19" s="3">
        <v>-2821.8845587053329</v>
      </c>
    </row>
    <row r="20" spans="1:7" x14ac:dyDescent="0.25">
      <c r="A20">
        <v>9293411</v>
      </c>
      <c r="B20" t="s">
        <v>93</v>
      </c>
      <c r="C20" s="3">
        <v>2506.8614074522661</v>
      </c>
      <c r="E20">
        <v>9293349</v>
      </c>
      <c r="F20" t="s">
        <v>88</v>
      </c>
      <c r="G20" s="3">
        <v>-11589.58270775295</v>
      </c>
    </row>
    <row r="21" spans="1:7" x14ac:dyDescent="0.25">
      <c r="A21">
        <v>9293454</v>
      </c>
      <c r="B21" t="s">
        <v>97</v>
      </c>
      <c r="C21" s="3">
        <v>4051.5778780504679</v>
      </c>
      <c r="E21">
        <v>9293355</v>
      </c>
      <c r="F21" t="s">
        <v>89</v>
      </c>
      <c r="G21" s="3">
        <v>-394.17575659974085</v>
      </c>
    </row>
    <row r="22" spans="1:7" x14ac:dyDescent="0.25">
      <c r="A22">
        <v>9293550</v>
      </c>
      <c r="B22" t="s">
        <v>102</v>
      </c>
      <c r="C22" s="3">
        <v>4629.8544374383728</v>
      </c>
      <c r="E22">
        <v>9293423</v>
      </c>
      <c r="F22" t="s">
        <v>94</v>
      </c>
      <c r="G22" s="3">
        <v>-636.12575244614936</v>
      </c>
    </row>
    <row r="23" spans="1:7" x14ac:dyDescent="0.25">
      <c r="A23">
        <v>9293918</v>
      </c>
      <c r="B23" t="s">
        <v>112</v>
      </c>
      <c r="C23" s="3">
        <v>1363.9889789914853</v>
      </c>
      <c r="E23">
        <v>9293542</v>
      </c>
      <c r="F23" t="s">
        <v>100</v>
      </c>
      <c r="G23" s="3">
        <v>-617.72190729743863</v>
      </c>
    </row>
    <row r="24" spans="1:7" x14ac:dyDescent="0.25">
      <c r="A24">
        <v>9293920</v>
      </c>
      <c r="B24" t="s">
        <v>113</v>
      </c>
      <c r="C24" s="3">
        <v>5402.1113984415242</v>
      </c>
      <c r="E24">
        <v>9293548</v>
      </c>
      <c r="F24" t="s">
        <v>101</v>
      </c>
      <c r="G24" s="3">
        <v>-48.713648265834451</v>
      </c>
    </row>
    <row r="25" spans="1:7" x14ac:dyDescent="0.25">
      <c r="A25">
        <v>9293923</v>
      </c>
      <c r="B25" t="s">
        <v>116</v>
      </c>
      <c r="C25" s="3">
        <v>631.18576337607749</v>
      </c>
      <c r="E25">
        <v>9293726</v>
      </c>
      <c r="F25" t="s">
        <v>107</v>
      </c>
      <c r="G25" s="3">
        <v>-1416.931115124351</v>
      </c>
    </row>
    <row r="26" spans="1:7" x14ac:dyDescent="0.25">
      <c r="A26">
        <v>9294332</v>
      </c>
      <c r="B26" t="s">
        <v>126</v>
      </c>
      <c r="C26" s="3">
        <v>16000.511852991229</v>
      </c>
      <c r="E26">
        <v>9293921</v>
      </c>
      <c r="F26" t="s">
        <v>114</v>
      </c>
      <c r="G26" s="3">
        <v>-222.09962589568067</v>
      </c>
    </row>
    <row r="27" spans="1:7" x14ac:dyDescent="0.25">
      <c r="A27">
        <v>9294337</v>
      </c>
      <c r="B27" t="s">
        <v>127</v>
      </c>
      <c r="C27" s="3">
        <v>25777.730345577504</v>
      </c>
      <c r="E27">
        <v>9294001</v>
      </c>
      <c r="F27" t="s">
        <v>118</v>
      </c>
      <c r="G27" s="3">
        <v>-2036.7586075772176</v>
      </c>
    </row>
    <row r="28" spans="1:7" x14ac:dyDescent="0.25">
      <c r="A28">
        <v>9292398</v>
      </c>
      <c r="B28" t="s">
        <v>150</v>
      </c>
      <c r="C28" s="3">
        <v>10978.462943035922</v>
      </c>
      <c r="E28">
        <v>9294328</v>
      </c>
      <c r="F28" t="s">
        <v>125</v>
      </c>
      <c r="G28" s="3">
        <v>-33927.949834275343</v>
      </c>
    </row>
    <row r="29" spans="1:7" x14ac:dyDescent="0.25">
      <c r="A29">
        <v>9292405</v>
      </c>
      <c r="B29" t="s">
        <v>151</v>
      </c>
      <c r="C29" s="3">
        <v>17779.529395109283</v>
      </c>
      <c r="E29">
        <v>9294361</v>
      </c>
      <c r="F29" t="s">
        <v>128</v>
      </c>
      <c r="G29" s="3">
        <v>-10472.764416603812</v>
      </c>
    </row>
    <row r="30" spans="1:7" x14ac:dyDescent="0.25">
      <c r="A30">
        <v>9292417</v>
      </c>
      <c r="B30" t="s">
        <v>152</v>
      </c>
      <c r="C30" s="3">
        <v>10469.471173111146</v>
      </c>
      <c r="E30">
        <v>9294370</v>
      </c>
      <c r="F30" t="s">
        <v>129</v>
      </c>
      <c r="G30" s="3">
        <v>-7845.8917241659283</v>
      </c>
    </row>
    <row r="31" spans="1:7" x14ac:dyDescent="0.25">
      <c r="A31">
        <v>9294309</v>
      </c>
      <c r="B31" t="s">
        <v>158</v>
      </c>
      <c r="C31" s="3">
        <v>2367.1408029650388</v>
      </c>
      <c r="E31">
        <v>9294401</v>
      </c>
      <c r="F31" t="s">
        <v>130</v>
      </c>
      <c r="G31" s="3">
        <v>-1847.983016473949</v>
      </c>
    </row>
    <row r="32" spans="1:7" x14ac:dyDescent="0.25">
      <c r="A32">
        <v>9294653</v>
      </c>
      <c r="B32" t="s">
        <v>159</v>
      </c>
      <c r="C32" s="3">
        <v>9285.283290594607</v>
      </c>
      <c r="E32">
        <v>9294810</v>
      </c>
      <c r="F32" t="s">
        <v>137</v>
      </c>
      <c r="G32" s="3">
        <v>-4001.6553650107289</v>
      </c>
    </row>
    <row r="33" spans="1:7" x14ac:dyDescent="0.25">
      <c r="A33">
        <v>9296906</v>
      </c>
      <c r="B33" t="s">
        <v>166</v>
      </c>
      <c r="C33" s="3">
        <v>73464.973107006459</v>
      </c>
      <c r="E33">
        <v>9294130</v>
      </c>
      <c r="F33" t="s">
        <v>139</v>
      </c>
      <c r="G33" s="3">
        <v>-2835.4794099830997</v>
      </c>
    </row>
    <row r="34" spans="1:7" x14ac:dyDescent="0.25">
      <c r="C34" s="8">
        <v>413742.44789144705</v>
      </c>
      <c r="E34">
        <v>9292121</v>
      </c>
      <c r="F34" t="s">
        <v>149</v>
      </c>
      <c r="G34" s="3">
        <v>-2009.5080164922756</v>
      </c>
    </row>
    <row r="35" spans="1:7" x14ac:dyDescent="0.25">
      <c r="E35">
        <v>9294000</v>
      </c>
      <c r="F35" t="s">
        <v>155</v>
      </c>
      <c r="G35" s="3">
        <v>-1145.1855741603317</v>
      </c>
    </row>
    <row r="36" spans="1:7" x14ac:dyDescent="0.25">
      <c r="E36">
        <v>9294122</v>
      </c>
      <c r="F36" t="s">
        <v>156</v>
      </c>
      <c r="G36" s="3">
        <v>-16516.580910482695</v>
      </c>
    </row>
    <row r="37" spans="1:7" x14ac:dyDescent="0.25">
      <c r="E37">
        <v>9294168</v>
      </c>
      <c r="F37" t="s">
        <v>157</v>
      </c>
      <c r="G37" s="3">
        <v>-11913.621732739439</v>
      </c>
    </row>
    <row r="38" spans="1:7" x14ac:dyDescent="0.25">
      <c r="E38">
        <v>9294437</v>
      </c>
      <c r="F38" t="s">
        <v>162</v>
      </c>
      <c r="G38" s="3">
        <v>-25372.261405476376</v>
      </c>
    </row>
    <row r="39" spans="1:7" x14ac:dyDescent="0.25">
      <c r="G39" s="8">
        <v>-278132.3233460263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9"/>
  <sheetViews>
    <sheetView tabSelected="1" zoomScale="89" zoomScaleNormal="89" workbookViewId="0">
      <selection activeCell="B20" sqref="B19:B20"/>
    </sheetView>
  </sheetViews>
  <sheetFormatPr defaultRowHeight="15" x14ac:dyDescent="0.25"/>
  <cols>
    <col min="1" max="1" width="9" style="19" bestFit="1" customWidth="1"/>
    <col min="2" max="2" width="55.85546875" customWidth="1"/>
    <col min="3" max="3" width="11" style="9" bestFit="1" customWidth="1"/>
    <col min="4" max="4" width="12.85546875" style="9" customWidth="1"/>
    <col min="5" max="5" width="12.85546875" style="9" hidden="1" customWidth="1"/>
    <col min="6" max="7" width="10" style="9" bestFit="1" customWidth="1"/>
    <col min="8" max="10" width="11" style="9" bestFit="1" customWidth="1"/>
    <col min="11" max="11" width="10.140625" style="9" customWidth="1"/>
    <col min="12" max="13" width="10" style="9" bestFit="1" customWidth="1"/>
    <col min="14" max="15" width="11" style="9" bestFit="1" customWidth="1"/>
    <col min="16" max="16" width="10" style="9" bestFit="1" customWidth="1"/>
    <col min="17" max="17" width="9.28515625" bestFit="1" customWidth="1"/>
    <col min="18" max="18" width="10.85546875" hidden="1" customWidth="1"/>
    <col min="19" max="19" width="11.42578125" bestFit="1" customWidth="1"/>
    <col min="20" max="20" width="10.85546875" customWidth="1"/>
    <col min="21" max="21" width="10.85546875" hidden="1" customWidth="1"/>
    <col min="22" max="22" width="12" bestFit="1" customWidth="1"/>
    <col min="23" max="23" width="11.5703125" hidden="1" customWidth="1"/>
    <col min="24" max="24" width="12.5703125" bestFit="1" customWidth="1"/>
  </cols>
  <sheetData>
    <row r="2" spans="1:24" s="7" customFormat="1" ht="60" x14ac:dyDescent="0.25">
      <c r="A2" s="18" t="s">
        <v>0</v>
      </c>
      <c r="B2" s="7" t="s">
        <v>1</v>
      </c>
      <c r="C2" s="5" t="s">
        <v>171</v>
      </c>
      <c r="D2" s="5" t="s">
        <v>186</v>
      </c>
      <c r="E2" s="5"/>
      <c r="F2" s="5" t="s">
        <v>172</v>
      </c>
      <c r="G2" s="5" t="s">
        <v>173</v>
      </c>
      <c r="H2" s="5" t="s">
        <v>174</v>
      </c>
      <c r="I2" s="5" t="s">
        <v>175</v>
      </c>
      <c r="J2" s="5" t="s">
        <v>176</v>
      </c>
      <c r="K2" s="5" t="s">
        <v>177</v>
      </c>
      <c r="L2" s="5" t="s">
        <v>178</v>
      </c>
      <c r="M2" s="5" t="s">
        <v>179</v>
      </c>
      <c r="N2" s="5" t="s">
        <v>180</v>
      </c>
      <c r="O2" s="5" t="s">
        <v>181</v>
      </c>
      <c r="P2" s="5" t="s">
        <v>182</v>
      </c>
      <c r="Q2" s="7" t="s">
        <v>183</v>
      </c>
      <c r="S2" s="5" t="s">
        <v>184</v>
      </c>
      <c r="T2" s="5" t="s">
        <v>185</v>
      </c>
      <c r="U2" s="5"/>
      <c r="V2" s="5" t="s">
        <v>188</v>
      </c>
      <c r="W2" s="5"/>
      <c r="X2" s="5" t="s">
        <v>189</v>
      </c>
    </row>
    <row r="3" spans="1:24" x14ac:dyDescent="0.25">
      <c r="C3" s="14">
        <v>0.6</v>
      </c>
      <c r="D3" s="14">
        <v>0.6</v>
      </c>
      <c r="E3" s="14"/>
      <c r="F3" s="14">
        <v>0.35</v>
      </c>
      <c r="G3" s="14">
        <v>0.35</v>
      </c>
      <c r="H3" s="14">
        <v>0.35</v>
      </c>
      <c r="I3" s="14">
        <v>0.35</v>
      </c>
      <c r="J3" s="14">
        <v>0.35</v>
      </c>
      <c r="K3" s="14">
        <v>0.35</v>
      </c>
      <c r="L3" s="14">
        <v>0.35</v>
      </c>
      <c r="M3" s="14">
        <v>0.35</v>
      </c>
      <c r="N3" s="14">
        <v>0.35</v>
      </c>
      <c r="O3" s="14">
        <v>0.35</v>
      </c>
      <c r="P3" s="14">
        <v>0.35</v>
      </c>
      <c r="Q3" s="14">
        <v>0.35</v>
      </c>
      <c r="R3" s="14"/>
      <c r="S3" s="14">
        <v>1</v>
      </c>
      <c r="T3" s="14">
        <v>1</v>
      </c>
      <c r="U3" s="14"/>
      <c r="V3" s="15">
        <v>5.5E-2</v>
      </c>
      <c r="W3" s="15"/>
    </row>
    <row r="4" spans="1:24" x14ac:dyDescent="0.25">
      <c r="A4" s="19">
        <v>9292002</v>
      </c>
      <c r="B4" t="s">
        <v>2</v>
      </c>
      <c r="C4" s="10">
        <v>7781.9999999999973</v>
      </c>
      <c r="D4" s="10">
        <v>0</v>
      </c>
      <c r="E4" s="16">
        <f>ROUND((C4*0.6)+(D4*0.6),0)</f>
        <v>4669</v>
      </c>
      <c r="F4" s="11">
        <v>0</v>
      </c>
      <c r="G4" s="11">
        <v>0</v>
      </c>
      <c r="H4" s="11">
        <v>1219.3548387096762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2">
        <v>0</v>
      </c>
      <c r="R4" s="12">
        <f>SUM(F4:Q4)*0.35</f>
        <v>426.77419354838662</v>
      </c>
      <c r="S4" s="12">
        <v>8828.0670829787141</v>
      </c>
      <c r="T4" s="12">
        <v>0</v>
      </c>
      <c r="U4" s="12">
        <f>SUM(S4:T4)</f>
        <v>8828.0670829787141</v>
      </c>
      <c r="V4" s="12">
        <v>110000</v>
      </c>
      <c r="W4" s="12">
        <f>V4*0.055</f>
        <v>6050</v>
      </c>
      <c r="X4" s="17">
        <f>E4+R4+U4+W4</f>
        <v>19973.841276527099</v>
      </c>
    </row>
    <row r="5" spans="1:24" x14ac:dyDescent="0.25">
      <c r="A5" s="19">
        <v>9292009</v>
      </c>
      <c r="B5" t="s">
        <v>3</v>
      </c>
      <c r="C5" s="10">
        <v>1297.0000000000002</v>
      </c>
      <c r="D5" s="10">
        <v>0</v>
      </c>
      <c r="E5" s="16">
        <f t="shared" ref="E5:E68" si="0">ROUND((C5*0.6)+(D5*0.6),0)</f>
        <v>778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2">
        <v>0</v>
      </c>
      <c r="R5" s="12">
        <f t="shared" ref="R5:R68" si="1">SUM(F5:Q5)*0.35</f>
        <v>0</v>
      </c>
      <c r="S5" s="12">
        <v>11459.848205940603</v>
      </c>
      <c r="T5" s="12">
        <v>0</v>
      </c>
      <c r="U5" s="12">
        <f t="shared" ref="U5:U68" si="2">SUM(S5:T5)</f>
        <v>11459.848205940603</v>
      </c>
      <c r="V5" s="12">
        <v>110000</v>
      </c>
      <c r="W5" s="12">
        <f t="shared" ref="W5:W68" si="3">V5*0.055</f>
        <v>6050</v>
      </c>
      <c r="X5" s="17">
        <f t="shared" ref="X5:X68" si="4">E5+R5+U5+W5</f>
        <v>18287.848205940601</v>
      </c>
    </row>
    <row r="6" spans="1:24" x14ac:dyDescent="0.25">
      <c r="A6" s="19">
        <v>9292015</v>
      </c>
      <c r="B6" t="s">
        <v>4</v>
      </c>
      <c r="C6" s="10">
        <v>14591.250000000007</v>
      </c>
      <c r="D6" s="10">
        <v>0</v>
      </c>
      <c r="E6" s="16">
        <f t="shared" si="0"/>
        <v>8755</v>
      </c>
      <c r="F6" s="11">
        <v>9281.2500000000018</v>
      </c>
      <c r="G6" s="11">
        <v>0</v>
      </c>
      <c r="H6" s="11">
        <v>0</v>
      </c>
      <c r="I6" s="11">
        <v>1293.7500000000005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2">
        <v>0</v>
      </c>
      <c r="R6" s="12">
        <f t="shared" si="1"/>
        <v>3701.2500000000005</v>
      </c>
      <c r="S6" s="12">
        <v>33618.318970691791</v>
      </c>
      <c r="T6" s="12">
        <v>0</v>
      </c>
      <c r="U6" s="12">
        <f t="shared" si="2"/>
        <v>33618.318970691791</v>
      </c>
      <c r="V6" s="12">
        <v>110000</v>
      </c>
      <c r="W6" s="12">
        <f t="shared" si="3"/>
        <v>6050</v>
      </c>
      <c r="X6" s="17">
        <f t="shared" si="4"/>
        <v>52124.568970691791</v>
      </c>
    </row>
    <row r="7" spans="1:24" x14ac:dyDescent="0.25">
      <c r="A7" s="19">
        <v>9292018</v>
      </c>
      <c r="B7" t="s">
        <v>5</v>
      </c>
      <c r="C7" s="10">
        <v>37613.000000000051</v>
      </c>
      <c r="D7" s="10">
        <v>0</v>
      </c>
      <c r="E7" s="16">
        <f t="shared" si="0"/>
        <v>22568</v>
      </c>
      <c r="F7" s="11">
        <v>9371.5384615384628</v>
      </c>
      <c r="G7" s="11">
        <v>0</v>
      </c>
      <c r="H7" s="11">
        <v>0</v>
      </c>
      <c r="I7" s="11">
        <v>34185.961538461546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2">
        <v>0</v>
      </c>
      <c r="R7" s="12">
        <f t="shared" si="1"/>
        <v>15245.125000000002</v>
      </c>
      <c r="S7" s="12">
        <v>33635.568802555303</v>
      </c>
      <c r="T7" s="12">
        <v>0</v>
      </c>
      <c r="U7" s="12">
        <f t="shared" si="2"/>
        <v>33635.568802555303</v>
      </c>
      <c r="V7" s="12">
        <v>110000</v>
      </c>
      <c r="W7" s="12">
        <f t="shared" si="3"/>
        <v>6050</v>
      </c>
      <c r="X7" s="17">
        <f t="shared" si="4"/>
        <v>77498.693802555295</v>
      </c>
    </row>
    <row r="8" spans="1:24" x14ac:dyDescent="0.25">
      <c r="A8" s="19">
        <v>9292019</v>
      </c>
      <c r="B8" t="s">
        <v>6</v>
      </c>
      <c r="C8" s="10">
        <v>22049</v>
      </c>
      <c r="D8" s="10">
        <v>0</v>
      </c>
      <c r="E8" s="16">
        <f t="shared" si="0"/>
        <v>13229</v>
      </c>
      <c r="F8" s="11">
        <v>6600</v>
      </c>
      <c r="G8" s="11">
        <v>0</v>
      </c>
      <c r="H8" s="11">
        <v>0</v>
      </c>
      <c r="I8" s="11">
        <v>12075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>
        <v>0</v>
      </c>
      <c r="R8" s="12">
        <f t="shared" si="1"/>
        <v>6536.25</v>
      </c>
      <c r="S8" s="12">
        <v>20035.116627906977</v>
      </c>
      <c r="T8" s="12">
        <v>0</v>
      </c>
      <c r="U8" s="12">
        <f t="shared" si="2"/>
        <v>20035.116627906977</v>
      </c>
      <c r="V8" s="12">
        <v>110000</v>
      </c>
      <c r="W8" s="12">
        <f t="shared" si="3"/>
        <v>6050</v>
      </c>
      <c r="X8" s="17">
        <f t="shared" si="4"/>
        <v>45850.366627906973</v>
      </c>
    </row>
    <row r="9" spans="1:24" x14ac:dyDescent="0.25">
      <c r="A9" s="19">
        <v>9292030</v>
      </c>
      <c r="B9" t="s">
        <v>7</v>
      </c>
      <c r="C9" s="10">
        <v>59662.000000000146</v>
      </c>
      <c r="D9" s="10">
        <v>0</v>
      </c>
      <c r="E9" s="16">
        <f t="shared" si="0"/>
        <v>35797</v>
      </c>
      <c r="F9" s="11">
        <v>1050.0000000000009</v>
      </c>
      <c r="G9" s="11">
        <v>5074.9999999999973</v>
      </c>
      <c r="H9" s="11">
        <v>23599.999999999985</v>
      </c>
      <c r="I9" s="11">
        <v>10349.999999999996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>
        <v>0</v>
      </c>
      <c r="R9" s="12">
        <f t="shared" si="1"/>
        <v>14026.249999999995</v>
      </c>
      <c r="S9" s="12">
        <v>48215.155739618487</v>
      </c>
      <c r="T9" s="12">
        <v>0</v>
      </c>
      <c r="U9" s="12">
        <f t="shared" si="2"/>
        <v>48215.155739618487</v>
      </c>
      <c r="V9" s="12">
        <v>110000</v>
      </c>
      <c r="W9" s="12">
        <f t="shared" si="3"/>
        <v>6050</v>
      </c>
      <c r="X9" s="17">
        <f t="shared" si="4"/>
        <v>104088.40573961848</v>
      </c>
    </row>
    <row r="10" spans="1:24" x14ac:dyDescent="0.25">
      <c r="A10" s="19">
        <v>9292032</v>
      </c>
      <c r="B10" t="s">
        <v>8</v>
      </c>
      <c r="C10" s="10">
        <v>55770.999999999993</v>
      </c>
      <c r="D10" s="10">
        <v>0</v>
      </c>
      <c r="E10" s="16">
        <f t="shared" si="0"/>
        <v>33463</v>
      </c>
      <c r="F10" s="11">
        <v>4649.9999999999936</v>
      </c>
      <c r="G10" s="11">
        <v>349.99999999999989</v>
      </c>
      <c r="H10" s="11">
        <v>37200.000000000029</v>
      </c>
      <c r="I10" s="11">
        <v>14374.999999999967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2">
        <v>0</v>
      </c>
      <c r="R10" s="12">
        <f t="shared" si="1"/>
        <v>19801.249999999993</v>
      </c>
      <c r="S10" s="12">
        <v>50215.079894084141</v>
      </c>
      <c r="T10" s="12">
        <v>0</v>
      </c>
      <c r="U10" s="12">
        <f t="shared" si="2"/>
        <v>50215.079894084141</v>
      </c>
      <c r="V10" s="12">
        <v>110000</v>
      </c>
      <c r="W10" s="12">
        <f t="shared" si="3"/>
        <v>6050</v>
      </c>
      <c r="X10" s="17">
        <f t="shared" si="4"/>
        <v>109529.32989408413</v>
      </c>
    </row>
    <row r="11" spans="1:24" x14ac:dyDescent="0.25">
      <c r="A11" s="19">
        <v>9292033</v>
      </c>
      <c r="B11" t="s">
        <v>9</v>
      </c>
      <c r="C11" s="10">
        <v>38910</v>
      </c>
      <c r="D11" s="10">
        <v>0</v>
      </c>
      <c r="E11" s="16">
        <f t="shared" si="0"/>
        <v>23346</v>
      </c>
      <c r="F11" s="11">
        <v>600</v>
      </c>
      <c r="G11" s="11">
        <v>175</v>
      </c>
      <c r="H11" s="11">
        <v>9200</v>
      </c>
      <c r="I11" s="11">
        <v>9200</v>
      </c>
      <c r="J11" s="11">
        <v>900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2">
        <v>0</v>
      </c>
      <c r="R11" s="12">
        <f t="shared" si="1"/>
        <v>7026.25</v>
      </c>
      <c r="S11" s="12">
        <v>27349.583248695653</v>
      </c>
      <c r="T11" s="12">
        <v>0</v>
      </c>
      <c r="U11" s="12">
        <f t="shared" si="2"/>
        <v>27349.583248695653</v>
      </c>
      <c r="V11" s="12">
        <v>110000</v>
      </c>
      <c r="W11" s="12">
        <f t="shared" si="3"/>
        <v>6050</v>
      </c>
      <c r="X11" s="17">
        <f t="shared" si="4"/>
        <v>63771.83324869565</v>
      </c>
    </row>
    <row r="12" spans="1:24" x14ac:dyDescent="0.25">
      <c r="A12" s="19">
        <v>9292035</v>
      </c>
      <c r="B12" t="s">
        <v>10</v>
      </c>
      <c r="C12" s="10">
        <v>45394.999999999978</v>
      </c>
      <c r="D12" s="10">
        <v>0</v>
      </c>
      <c r="E12" s="16">
        <f t="shared" si="0"/>
        <v>27237</v>
      </c>
      <c r="F12" s="11">
        <v>0</v>
      </c>
      <c r="G12" s="11">
        <v>0</v>
      </c>
      <c r="H12" s="11">
        <v>799.99999999999966</v>
      </c>
      <c r="I12" s="11">
        <v>31050.000000000011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2">
        <v>0</v>
      </c>
      <c r="R12" s="12">
        <f t="shared" si="1"/>
        <v>11147.500000000004</v>
      </c>
      <c r="S12" s="12">
        <v>22866.217726021991</v>
      </c>
      <c r="T12" s="12">
        <v>0</v>
      </c>
      <c r="U12" s="12">
        <f t="shared" si="2"/>
        <v>22866.217726021991</v>
      </c>
      <c r="V12" s="12">
        <v>110000</v>
      </c>
      <c r="W12" s="12">
        <f t="shared" si="3"/>
        <v>6050</v>
      </c>
      <c r="X12" s="17">
        <f t="shared" si="4"/>
        <v>67300.717726021991</v>
      </c>
    </row>
    <row r="13" spans="1:24" x14ac:dyDescent="0.25">
      <c r="A13" s="19">
        <v>9292037</v>
      </c>
      <c r="B13" t="s">
        <v>11</v>
      </c>
      <c r="C13" s="10">
        <v>62256.000000000044</v>
      </c>
      <c r="D13" s="10">
        <v>0</v>
      </c>
      <c r="E13" s="16">
        <f t="shared" si="0"/>
        <v>37354</v>
      </c>
      <c r="F13" s="11">
        <v>449.99999999999955</v>
      </c>
      <c r="G13" s="11">
        <v>11024.999999999995</v>
      </c>
      <c r="H13" s="11">
        <v>5599.9999999999945</v>
      </c>
      <c r="I13" s="11">
        <v>574.99999999999943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2">
        <v>0</v>
      </c>
      <c r="R13" s="12">
        <f t="shared" si="1"/>
        <v>6177.4999999999955</v>
      </c>
      <c r="S13" s="12">
        <v>29792.759855882337</v>
      </c>
      <c r="T13" s="12">
        <v>0</v>
      </c>
      <c r="U13" s="12">
        <f t="shared" si="2"/>
        <v>29792.759855882337</v>
      </c>
      <c r="V13" s="12">
        <v>110000</v>
      </c>
      <c r="W13" s="12">
        <f t="shared" si="3"/>
        <v>6050</v>
      </c>
      <c r="X13" s="17">
        <f t="shared" si="4"/>
        <v>79374.259855882323</v>
      </c>
    </row>
    <row r="14" spans="1:24" x14ac:dyDescent="0.25">
      <c r="A14" s="19">
        <v>9292041</v>
      </c>
      <c r="B14" t="s">
        <v>12</v>
      </c>
      <c r="C14" s="10">
        <v>68741.000000000015</v>
      </c>
      <c r="D14" s="10">
        <v>0</v>
      </c>
      <c r="E14" s="16">
        <f t="shared" si="0"/>
        <v>41245</v>
      </c>
      <c r="F14" s="11">
        <v>2399.9999999999986</v>
      </c>
      <c r="G14" s="11">
        <v>350.00000000000017</v>
      </c>
      <c r="H14" s="11">
        <v>4799.9999999999973</v>
      </c>
      <c r="I14" s="11">
        <v>78775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2">
        <v>0</v>
      </c>
      <c r="R14" s="12">
        <f t="shared" si="1"/>
        <v>30213.749999999996</v>
      </c>
      <c r="S14" s="12">
        <v>54298.076813341439</v>
      </c>
      <c r="T14" s="12">
        <v>0</v>
      </c>
      <c r="U14" s="12">
        <f t="shared" si="2"/>
        <v>54298.076813341439</v>
      </c>
      <c r="V14" s="12">
        <v>110000</v>
      </c>
      <c r="W14" s="12">
        <f t="shared" si="3"/>
        <v>6050</v>
      </c>
      <c r="X14" s="17">
        <f t="shared" si="4"/>
        <v>131806.82681334144</v>
      </c>
    </row>
    <row r="15" spans="1:24" x14ac:dyDescent="0.25">
      <c r="A15" s="19">
        <v>9292043</v>
      </c>
      <c r="B15" t="s">
        <v>13</v>
      </c>
      <c r="C15" s="10">
        <v>6485.0000000000009</v>
      </c>
      <c r="D15" s="10">
        <v>0</v>
      </c>
      <c r="E15" s="16">
        <f t="shared" si="0"/>
        <v>3891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2">
        <v>0</v>
      </c>
      <c r="R15" s="12">
        <f t="shared" si="1"/>
        <v>0</v>
      </c>
      <c r="S15" s="12">
        <v>6605.6993533333289</v>
      </c>
      <c r="T15" s="12">
        <v>0</v>
      </c>
      <c r="U15" s="12">
        <f t="shared" si="2"/>
        <v>6605.6993533333289</v>
      </c>
      <c r="V15" s="12">
        <v>110000</v>
      </c>
      <c r="W15" s="12">
        <f t="shared" si="3"/>
        <v>6050</v>
      </c>
      <c r="X15" s="17">
        <f t="shared" si="4"/>
        <v>16546.69935333333</v>
      </c>
    </row>
    <row r="16" spans="1:24" x14ac:dyDescent="0.25">
      <c r="A16" s="19">
        <v>9292044</v>
      </c>
      <c r="B16" t="s">
        <v>14</v>
      </c>
      <c r="C16" s="10">
        <v>0</v>
      </c>
      <c r="D16" s="10">
        <v>0</v>
      </c>
      <c r="E16" s="16">
        <f t="shared" si="0"/>
        <v>0</v>
      </c>
      <c r="F16" s="11">
        <v>149.99999999999994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2">
        <v>0</v>
      </c>
      <c r="R16" s="12">
        <f t="shared" si="1"/>
        <v>52.499999999999979</v>
      </c>
      <c r="S16" s="12">
        <v>7523.2931926388883</v>
      </c>
      <c r="T16" s="12">
        <v>0</v>
      </c>
      <c r="U16" s="12">
        <f t="shared" si="2"/>
        <v>7523.2931926388883</v>
      </c>
      <c r="V16" s="12">
        <v>110000</v>
      </c>
      <c r="W16" s="12">
        <f t="shared" si="3"/>
        <v>6050</v>
      </c>
      <c r="X16" s="17">
        <f t="shared" si="4"/>
        <v>13625.793192638888</v>
      </c>
    </row>
    <row r="17" spans="1:24" x14ac:dyDescent="0.25">
      <c r="A17" s="19">
        <v>9292046</v>
      </c>
      <c r="B17" t="s">
        <v>15</v>
      </c>
      <c r="C17" s="10">
        <v>31127.999999999967</v>
      </c>
      <c r="D17" s="10">
        <v>0</v>
      </c>
      <c r="E17" s="16">
        <f t="shared" si="0"/>
        <v>18677</v>
      </c>
      <c r="F17" s="11">
        <v>1368.4931506849325</v>
      </c>
      <c r="G17" s="11">
        <v>1773.972602739726</v>
      </c>
      <c r="H17" s="11">
        <v>0</v>
      </c>
      <c r="I17" s="11">
        <v>24480.821917808189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2">
        <v>0</v>
      </c>
      <c r="R17" s="12">
        <f t="shared" si="1"/>
        <v>9668.1506849314956</v>
      </c>
      <c r="S17" s="12">
        <v>26215.426461728388</v>
      </c>
      <c r="T17" s="12">
        <v>0</v>
      </c>
      <c r="U17" s="12">
        <f t="shared" si="2"/>
        <v>26215.426461728388</v>
      </c>
      <c r="V17" s="12">
        <v>110000</v>
      </c>
      <c r="W17" s="12">
        <f t="shared" si="3"/>
        <v>6050</v>
      </c>
      <c r="X17" s="17">
        <f t="shared" si="4"/>
        <v>60610.577146659882</v>
      </c>
    </row>
    <row r="18" spans="1:24" x14ac:dyDescent="0.25">
      <c r="A18" s="19">
        <v>9292047</v>
      </c>
      <c r="B18" t="s">
        <v>16</v>
      </c>
      <c r="C18" s="10">
        <v>11672.999999999993</v>
      </c>
      <c r="D18" s="10">
        <v>0</v>
      </c>
      <c r="E18" s="16">
        <f t="shared" si="0"/>
        <v>7004</v>
      </c>
      <c r="F18" s="11">
        <v>8308.0985915493002</v>
      </c>
      <c r="G18" s="11">
        <v>1586.0915492957736</v>
      </c>
      <c r="H18" s="11">
        <v>0</v>
      </c>
      <c r="I18" s="11">
        <v>4632.3943661971844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2">
        <v>0</v>
      </c>
      <c r="R18" s="12">
        <f t="shared" si="1"/>
        <v>5084.3045774647899</v>
      </c>
      <c r="S18" s="12">
        <v>25256.818826134459</v>
      </c>
      <c r="T18" s="12">
        <v>0</v>
      </c>
      <c r="U18" s="12">
        <f t="shared" si="2"/>
        <v>25256.818826134459</v>
      </c>
      <c r="V18" s="12">
        <v>110000</v>
      </c>
      <c r="W18" s="12">
        <f t="shared" si="3"/>
        <v>6050</v>
      </c>
      <c r="X18" s="17">
        <f t="shared" si="4"/>
        <v>43395.123403599253</v>
      </c>
    </row>
    <row r="19" spans="1:24" x14ac:dyDescent="0.25">
      <c r="A19" s="19">
        <v>9292050</v>
      </c>
      <c r="B19" t="s">
        <v>17</v>
      </c>
      <c r="C19" s="10">
        <v>41503.999999999942</v>
      </c>
      <c r="D19" s="10">
        <v>0</v>
      </c>
      <c r="E19" s="16">
        <f t="shared" si="0"/>
        <v>24902</v>
      </c>
      <c r="F19" s="11">
        <v>749.99999999999989</v>
      </c>
      <c r="G19" s="11">
        <v>12075.000000000013</v>
      </c>
      <c r="H19" s="11">
        <v>0</v>
      </c>
      <c r="I19" s="11">
        <v>8624.9999999999673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2">
        <v>0</v>
      </c>
      <c r="R19" s="12">
        <f t="shared" si="1"/>
        <v>7507.4999999999918</v>
      </c>
      <c r="S19" s="12">
        <v>52633.787576785697</v>
      </c>
      <c r="T19" s="12">
        <v>0</v>
      </c>
      <c r="U19" s="12">
        <f t="shared" si="2"/>
        <v>52633.787576785697</v>
      </c>
      <c r="V19" s="12">
        <v>110000</v>
      </c>
      <c r="W19" s="12">
        <f t="shared" si="3"/>
        <v>6050</v>
      </c>
      <c r="X19" s="17">
        <f t="shared" si="4"/>
        <v>91093.287576785689</v>
      </c>
    </row>
    <row r="20" spans="1:24" x14ac:dyDescent="0.25">
      <c r="A20" s="19">
        <v>9292053</v>
      </c>
      <c r="B20" t="s">
        <v>18</v>
      </c>
      <c r="C20" s="10">
        <v>1369.0555555555568</v>
      </c>
      <c r="D20" s="10">
        <v>0</v>
      </c>
      <c r="E20" s="16">
        <f t="shared" si="0"/>
        <v>821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2">
        <v>0</v>
      </c>
      <c r="R20" s="12">
        <f t="shared" si="1"/>
        <v>0</v>
      </c>
      <c r="S20" s="12">
        <v>4310.3161769230746</v>
      </c>
      <c r="T20" s="12">
        <v>0</v>
      </c>
      <c r="U20" s="12">
        <f t="shared" si="2"/>
        <v>4310.3161769230746</v>
      </c>
      <c r="V20" s="12">
        <v>110000</v>
      </c>
      <c r="W20" s="12">
        <f t="shared" si="3"/>
        <v>6050</v>
      </c>
      <c r="X20" s="17">
        <f t="shared" si="4"/>
        <v>11181.316176923076</v>
      </c>
    </row>
    <row r="21" spans="1:24" x14ac:dyDescent="0.25">
      <c r="A21" s="19">
        <v>9292056</v>
      </c>
      <c r="B21" t="s">
        <v>19</v>
      </c>
      <c r="C21" s="10">
        <v>0</v>
      </c>
      <c r="D21" s="10">
        <v>0</v>
      </c>
      <c r="E21" s="16">
        <f t="shared" si="0"/>
        <v>0</v>
      </c>
      <c r="F21" s="11">
        <v>449.99999999999989</v>
      </c>
      <c r="G21" s="11">
        <v>0</v>
      </c>
      <c r="H21" s="11">
        <v>0</v>
      </c>
      <c r="I21" s="11">
        <v>1149.9999999999995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2">
        <v>0</v>
      </c>
      <c r="R21" s="12">
        <f t="shared" si="1"/>
        <v>559.99999999999977</v>
      </c>
      <c r="S21" s="12">
        <v>20070.090112554426</v>
      </c>
      <c r="T21" s="12">
        <v>0</v>
      </c>
      <c r="U21" s="12">
        <f t="shared" si="2"/>
        <v>20070.090112554426</v>
      </c>
      <c r="V21" s="12">
        <v>110000</v>
      </c>
      <c r="W21" s="12">
        <f t="shared" si="3"/>
        <v>6050</v>
      </c>
      <c r="X21" s="17">
        <f t="shared" si="4"/>
        <v>26680.090112554426</v>
      </c>
    </row>
    <row r="22" spans="1:24" x14ac:dyDescent="0.25">
      <c r="A22" s="19">
        <v>9292070</v>
      </c>
      <c r="B22" t="s">
        <v>20</v>
      </c>
      <c r="C22" s="10">
        <v>2593.9999999999986</v>
      </c>
      <c r="D22" s="10">
        <v>0</v>
      </c>
      <c r="E22" s="16">
        <f t="shared" si="0"/>
        <v>1556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2">
        <v>0</v>
      </c>
      <c r="R22" s="12">
        <f t="shared" si="1"/>
        <v>0</v>
      </c>
      <c r="S22" s="12">
        <v>3529.5617684210556</v>
      </c>
      <c r="T22" s="12">
        <v>0</v>
      </c>
      <c r="U22" s="12">
        <f t="shared" si="2"/>
        <v>3529.5617684210556</v>
      </c>
      <c r="V22" s="12">
        <v>110000</v>
      </c>
      <c r="W22" s="12">
        <f t="shared" si="3"/>
        <v>6050</v>
      </c>
      <c r="X22" s="17">
        <f t="shared" si="4"/>
        <v>11135.561768421056</v>
      </c>
    </row>
    <row r="23" spans="1:24" x14ac:dyDescent="0.25">
      <c r="A23" s="19">
        <v>9292074</v>
      </c>
      <c r="B23" t="s">
        <v>21</v>
      </c>
      <c r="C23" s="10">
        <v>83008.000000000058</v>
      </c>
      <c r="D23" s="10">
        <v>0</v>
      </c>
      <c r="E23" s="16">
        <f t="shared" si="0"/>
        <v>49805</v>
      </c>
      <c r="F23" s="11">
        <v>750.00000000000102</v>
      </c>
      <c r="G23" s="11">
        <v>22049.999999999996</v>
      </c>
      <c r="H23" s="11">
        <v>3600.0000000000023</v>
      </c>
      <c r="I23" s="11">
        <v>5749.9999999999982</v>
      </c>
      <c r="J23" s="11">
        <v>899.99999999999966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2">
        <v>0</v>
      </c>
      <c r="R23" s="12">
        <f t="shared" si="1"/>
        <v>11567.5</v>
      </c>
      <c r="S23" s="12">
        <v>50082.182706722218</v>
      </c>
      <c r="T23" s="12">
        <v>0</v>
      </c>
      <c r="U23" s="12">
        <f t="shared" si="2"/>
        <v>50082.182706722218</v>
      </c>
      <c r="V23" s="12">
        <v>110000</v>
      </c>
      <c r="W23" s="12">
        <f t="shared" si="3"/>
        <v>6050</v>
      </c>
      <c r="X23" s="17">
        <f t="shared" si="4"/>
        <v>117504.68270672222</v>
      </c>
    </row>
    <row r="24" spans="1:24" x14ac:dyDescent="0.25">
      <c r="A24" s="19">
        <v>9292076</v>
      </c>
      <c r="B24" t="s">
        <v>22</v>
      </c>
      <c r="C24" s="10">
        <v>71335</v>
      </c>
      <c r="D24" s="10">
        <v>0</v>
      </c>
      <c r="E24" s="16">
        <f t="shared" si="0"/>
        <v>42801</v>
      </c>
      <c r="F24" s="11">
        <v>10650.000000000002</v>
      </c>
      <c r="G24" s="11">
        <v>1400.0000000000011</v>
      </c>
      <c r="H24" s="11">
        <v>1999.9999999999993</v>
      </c>
      <c r="I24" s="11">
        <v>48299.999999999978</v>
      </c>
      <c r="J24" s="11">
        <v>1800.0000000000059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2">
        <v>0</v>
      </c>
      <c r="R24" s="12">
        <f t="shared" si="1"/>
        <v>22452.499999999996</v>
      </c>
      <c r="S24" s="12">
        <v>34583.157105413113</v>
      </c>
      <c r="T24" s="12">
        <v>0</v>
      </c>
      <c r="U24" s="12">
        <f t="shared" si="2"/>
        <v>34583.157105413113</v>
      </c>
      <c r="V24" s="12">
        <v>110000</v>
      </c>
      <c r="W24" s="12">
        <f t="shared" si="3"/>
        <v>6050</v>
      </c>
      <c r="X24" s="17">
        <f t="shared" si="4"/>
        <v>105886.65710541312</v>
      </c>
    </row>
    <row r="25" spans="1:24" x14ac:dyDescent="0.25">
      <c r="A25" s="19">
        <v>9292077</v>
      </c>
      <c r="B25" t="s">
        <v>23</v>
      </c>
      <c r="C25" s="10">
        <v>32425</v>
      </c>
      <c r="D25" s="10">
        <v>0</v>
      </c>
      <c r="E25" s="16">
        <f t="shared" si="0"/>
        <v>19455</v>
      </c>
      <c r="F25" s="11">
        <v>9777.6988636363676</v>
      </c>
      <c r="G25" s="11">
        <v>5440.4119318181802</v>
      </c>
      <c r="H25" s="11">
        <v>12836.363636363634</v>
      </c>
      <c r="I25" s="11">
        <v>2883.1676136363726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2">
        <v>0</v>
      </c>
      <c r="R25" s="12">
        <f t="shared" si="1"/>
        <v>10828.174715909094</v>
      </c>
      <c r="S25" s="12">
        <v>64858.78354379088</v>
      </c>
      <c r="T25" s="12">
        <v>0</v>
      </c>
      <c r="U25" s="12">
        <f t="shared" si="2"/>
        <v>64858.78354379088</v>
      </c>
      <c r="V25" s="12">
        <v>110000</v>
      </c>
      <c r="W25" s="12">
        <f t="shared" si="3"/>
        <v>6050</v>
      </c>
      <c r="X25" s="17">
        <f t="shared" si="4"/>
        <v>101191.95825969998</v>
      </c>
    </row>
    <row r="26" spans="1:24" x14ac:dyDescent="0.25">
      <c r="A26" s="19">
        <v>9292091</v>
      </c>
      <c r="B26" t="s">
        <v>24</v>
      </c>
      <c r="C26" s="10">
        <v>11672.999999999995</v>
      </c>
      <c r="D26" s="10">
        <v>0</v>
      </c>
      <c r="E26" s="16">
        <f t="shared" si="0"/>
        <v>7004</v>
      </c>
      <c r="F26" s="11">
        <v>6899.9999999999927</v>
      </c>
      <c r="G26" s="11">
        <v>874.99999999999966</v>
      </c>
      <c r="H26" s="11">
        <v>399.99999999999989</v>
      </c>
      <c r="I26" s="11">
        <v>574.99999999999977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2">
        <v>0</v>
      </c>
      <c r="R26" s="12">
        <f t="shared" si="1"/>
        <v>3062.4999999999973</v>
      </c>
      <c r="S26" s="12">
        <v>21611.853358928565</v>
      </c>
      <c r="T26" s="12">
        <v>0</v>
      </c>
      <c r="U26" s="12">
        <f t="shared" si="2"/>
        <v>21611.853358928565</v>
      </c>
      <c r="V26" s="12">
        <v>110000</v>
      </c>
      <c r="W26" s="12">
        <f t="shared" si="3"/>
        <v>6050</v>
      </c>
      <c r="X26" s="17">
        <f t="shared" si="4"/>
        <v>37728.353358928565</v>
      </c>
    </row>
    <row r="27" spans="1:24" x14ac:dyDescent="0.25">
      <c r="A27" s="19">
        <v>9292098</v>
      </c>
      <c r="B27" t="s">
        <v>25</v>
      </c>
      <c r="C27" s="10">
        <v>7781.9999999999973</v>
      </c>
      <c r="D27" s="10">
        <v>0</v>
      </c>
      <c r="E27" s="16">
        <f t="shared" si="0"/>
        <v>4669</v>
      </c>
      <c r="F27" s="11">
        <v>1649.9999999999952</v>
      </c>
      <c r="G27" s="11">
        <v>0</v>
      </c>
      <c r="H27" s="11">
        <v>0</v>
      </c>
      <c r="I27" s="11">
        <v>13800.000000000011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2">
        <v>0</v>
      </c>
      <c r="R27" s="12">
        <f t="shared" si="1"/>
        <v>5407.5000000000018</v>
      </c>
      <c r="S27" s="12">
        <v>9513.9254945454632</v>
      </c>
      <c r="T27" s="12">
        <v>0</v>
      </c>
      <c r="U27" s="12">
        <f t="shared" si="2"/>
        <v>9513.9254945454632</v>
      </c>
      <c r="V27" s="12">
        <v>110000</v>
      </c>
      <c r="W27" s="12">
        <f t="shared" si="3"/>
        <v>6050</v>
      </c>
      <c r="X27" s="17">
        <f t="shared" si="4"/>
        <v>25640.425494545467</v>
      </c>
    </row>
    <row r="28" spans="1:24" x14ac:dyDescent="0.25">
      <c r="A28" s="19">
        <v>9292101</v>
      </c>
      <c r="B28" t="s">
        <v>26</v>
      </c>
      <c r="C28" s="10">
        <v>32424.999999999985</v>
      </c>
      <c r="D28" s="10">
        <v>0</v>
      </c>
      <c r="E28" s="16">
        <f t="shared" si="0"/>
        <v>19455</v>
      </c>
      <c r="F28" s="11">
        <v>749.99999999999955</v>
      </c>
      <c r="G28" s="11">
        <v>0</v>
      </c>
      <c r="H28" s="11">
        <v>0</v>
      </c>
      <c r="I28" s="11">
        <v>32775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2">
        <v>0</v>
      </c>
      <c r="R28" s="12">
        <f t="shared" si="1"/>
        <v>11733.75</v>
      </c>
      <c r="S28" s="12">
        <v>24081.63433777777</v>
      </c>
      <c r="T28" s="12">
        <v>0</v>
      </c>
      <c r="U28" s="12">
        <f t="shared" si="2"/>
        <v>24081.63433777777</v>
      </c>
      <c r="V28" s="12">
        <v>110000</v>
      </c>
      <c r="W28" s="12">
        <f t="shared" si="3"/>
        <v>6050</v>
      </c>
      <c r="X28" s="17">
        <f t="shared" si="4"/>
        <v>61320.384337777767</v>
      </c>
    </row>
    <row r="29" spans="1:24" x14ac:dyDescent="0.25">
      <c r="A29" s="19">
        <v>9292103</v>
      </c>
      <c r="B29" t="s">
        <v>27</v>
      </c>
      <c r="C29" s="10">
        <v>10376.000000000002</v>
      </c>
      <c r="D29" s="10">
        <v>0</v>
      </c>
      <c r="E29" s="16">
        <f t="shared" si="0"/>
        <v>6226</v>
      </c>
      <c r="F29" s="11">
        <v>1206.9767441860454</v>
      </c>
      <c r="G29" s="11">
        <v>880.08720930232664</v>
      </c>
      <c r="H29" s="11">
        <v>3620.930232558137</v>
      </c>
      <c r="I29" s="11">
        <v>15615.261627907026</v>
      </c>
      <c r="J29" s="11">
        <v>905.23255813953449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2">
        <v>0</v>
      </c>
      <c r="R29" s="12">
        <f t="shared" si="1"/>
        <v>7779.9709302325737</v>
      </c>
      <c r="S29" s="12">
        <v>39559.529356965169</v>
      </c>
      <c r="T29" s="12">
        <v>0</v>
      </c>
      <c r="U29" s="12">
        <f t="shared" si="2"/>
        <v>39559.529356965169</v>
      </c>
      <c r="V29" s="12">
        <v>110000</v>
      </c>
      <c r="W29" s="12">
        <f t="shared" si="3"/>
        <v>6050</v>
      </c>
      <c r="X29" s="17">
        <f t="shared" si="4"/>
        <v>59615.500287197741</v>
      </c>
    </row>
    <row r="30" spans="1:24" x14ac:dyDescent="0.25">
      <c r="A30" s="19">
        <v>9292105</v>
      </c>
      <c r="B30" t="s">
        <v>28</v>
      </c>
      <c r="C30" s="10">
        <v>11672.999999999993</v>
      </c>
      <c r="D30" s="10">
        <v>0</v>
      </c>
      <c r="E30" s="16">
        <f t="shared" si="0"/>
        <v>7004</v>
      </c>
      <c r="F30" s="11">
        <v>150.00000000000014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2">
        <v>0</v>
      </c>
      <c r="R30" s="12">
        <f t="shared" si="1"/>
        <v>52.50000000000005</v>
      </c>
      <c r="S30" s="12">
        <v>6717.3128099999976</v>
      </c>
      <c r="T30" s="12">
        <v>0</v>
      </c>
      <c r="U30" s="12">
        <f t="shared" si="2"/>
        <v>6717.3128099999976</v>
      </c>
      <c r="V30" s="12">
        <v>110000</v>
      </c>
      <c r="W30" s="12">
        <f t="shared" si="3"/>
        <v>6050</v>
      </c>
      <c r="X30" s="17">
        <f t="shared" si="4"/>
        <v>19823.812809999996</v>
      </c>
    </row>
    <row r="31" spans="1:24" x14ac:dyDescent="0.25">
      <c r="A31" s="19">
        <v>9292138</v>
      </c>
      <c r="B31" t="s">
        <v>29</v>
      </c>
      <c r="C31" s="10">
        <v>5187.9999999999982</v>
      </c>
      <c r="D31" s="10">
        <v>0</v>
      </c>
      <c r="E31" s="16">
        <f t="shared" si="0"/>
        <v>3113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2">
        <v>0</v>
      </c>
      <c r="R31" s="12">
        <f t="shared" si="1"/>
        <v>0</v>
      </c>
      <c r="S31" s="12">
        <v>7242.6278382826531</v>
      </c>
      <c r="T31" s="12">
        <v>0</v>
      </c>
      <c r="U31" s="12">
        <f t="shared" si="2"/>
        <v>7242.6278382826531</v>
      </c>
      <c r="V31" s="12">
        <v>110000</v>
      </c>
      <c r="W31" s="12">
        <f t="shared" si="3"/>
        <v>6050</v>
      </c>
      <c r="X31" s="17">
        <f t="shared" si="4"/>
        <v>16405.627838282653</v>
      </c>
    </row>
    <row r="32" spans="1:24" x14ac:dyDescent="0.25">
      <c r="A32" s="19">
        <v>9292142</v>
      </c>
      <c r="B32" t="s">
        <v>30</v>
      </c>
      <c r="C32" s="10">
        <v>37613.000000000058</v>
      </c>
      <c r="D32" s="10">
        <v>0</v>
      </c>
      <c r="E32" s="16">
        <f t="shared" si="0"/>
        <v>22568</v>
      </c>
      <c r="F32" s="11">
        <v>149.99999999999989</v>
      </c>
      <c r="G32" s="11">
        <v>0</v>
      </c>
      <c r="H32" s="11">
        <v>25599.999999999993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2">
        <v>0</v>
      </c>
      <c r="R32" s="12">
        <f t="shared" si="1"/>
        <v>9012.4999999999964</v>
      </c>
      <c r="S32" s="12">
        <v>21479.790394343436</v>
      </c>
      <c r="T32" s="12">
        <v>0</v>
      </c>
      <c r="U32" s="12">
        <f t="shared" si="2"/>
        <v>21479.790394343436</v>
      </c>
      <c r="V32" s="12">
        <v>110000</v>
      </c>
      <c r="W32" s="12">
        <f t="shared" si="3"/>
        <v>6050</v>
      </c>
      <c r="X32" s="17">
        <f t="shared" si="4"/>
        <v>59110.290394343436</v>
      </c>
    </row>
    <row r="33" spans="1:24" x14ac:dyDescent="0.25">
      <c r="A33" s="19">
        <v>9292185</v>
      </c>
      <c r="B33" t="s">
        <v>31</v>
      </c>
      <c r="C33" s="10">
        <v>22048.999999999996</v>
      </c>
      <c r="D33" s="10">
        <v>0</v>
      </c>
      <c r="E33" s="16">
        <f t="shared" si="0"/>
        <v>13229</v>
      </c>
      <c r="F33" s="11">
        <v>451.5151515151515</v>
      </c>
      <c r="G33" s="11">
        <v>2107.0707070707072</v>
      </c>
      <c r="H33" s="11">
        <v>2006.7340067340026</v>
      </c>
      <c r="I33" s="11">
        <v>15000.336700336693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2">
        <v>0</v>
      </c>
      <c r="R33" s="12">
        <f t="shared" si="1"/>
        <v>6847.9797979797941</v>
      </c>
      <c r="S33" s="12">
        <v>41423.683824990541</v>
      </c>
      <c r="T33" s="12">
        <v>0</v>
      </c>
      <c r="U33" s="12">
        <f t="shared" si="2"/>
        <v>41423.683824990541</v>
      </c>
      <c r="V33" s="12">
        <v>110000</v>
      </c>
      <c r="W33" s="12">
        <f t="shared" si="3"/>
        <v>6050</v>
      </c>
      <c r="X33" s="17">
        <f t="shared" si="4"/>
        <v>67550.663622970344</v>
      </c>
    </row>
    <row r="34" spans="1:24" x14ac:dyDescent="0.25">
      <c r="A34" s="19">
        <v>9292189</v>
      </c>
      <c r="B34" t="s">
        <v>32</v>
      </c>
      <c r="C34" s="10">
        <v>1296.9999999999986</v>
      </c>
      <c r="D34" s="10">
        <v>0</v>
      </c>
      <c r="E34" s="16">
        <f t="shared" si="0"/>
        <v>778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2">
        <v>0</v>
      </c>
      <c r="R34" s="12">
        <f t="shared" si="1"/>
        <v>0</v>
      </c>
      <c r="S34" s="12">
        <v>1421.9182124999998</v>
      </c>
      <c r="T34" s="12">
        <v>0</v>
      </c>
      <c r="U34" s="12">
        <f t="shared" si="2"/>
        <v>1421.9182124999998</v>
      </c>
      <c r="V34" s="12">
        <v>110000</v>
      </c>
      <c r="W34" s="12">
        <f t="shared" si="3"/>
        <v>6050</v>
      </c>
      <c r="X34" s="17">
        <f t="shared" si="4"/>
        <v>8249.9182125000007</v>
      </c>
    </row>
    <row r="35" spans="1:24" x14ac:dyDescent="0.25">
      <c r="A35" s="19">
        <v>9292207</v>
      </c>
      <c r="B35" t="s">
        <v>33</v>
      </c>
      <c r="C35" s="10">
        <v>2975.4705882352991</v>
      </c>
      <c r="D35" s="10">
        <v>0</v>
      </c>
      <c r="E35" s="16">
        <f t="shared" si="0"/>
        <v>1785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2">
        <v>0</v>
      </c>
      <c r="R35" s="12">
        <f t="shared" si="1"/>
        <v>0</v>
      </c>
      <c r="S35" s="12">
        <v>12182.395245454543</v>
      </c>
      <c r="T35" s="12">
        <v>0</v>
      </c>
      <c r="U35" s="12">
        <f t="shared" si="2"/>
        <v>12182.395245454543</v>
      </c>
      <c r="V35" s="12">
        <v>110000</v>
      </c>
      <c r="W35" s="12">
        <f t="shared" si="3"/>
        <v>6050</v>
      </c>
      <c r="X35" s="17">
        <f t="shared" si="4"/>
        <v>20017.395245454543</v>
      </c>
    </row>
    <row r="36" spans="1:24" x14ac:dyDescent="0.25">
      <c r="A36" s="19">
        <v>9292209</v>
      </c>
      <c r="B36" t="s">
        <v>34</v>
      </c>
      <c r="C36" s="10">
        <v>1296.9999999999986</v>
      </c>
      <c r="D36" s="10">
        <v>0</v>
      </c>
      <c r="E36" s="16">
        <f t="shared" si="0"/>
        <v>778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2">
        <v>0</v>
      </c>
      <c r="R36" s="12">
        <f t="shared" si="1"/>
        <v>0</v>
      </c>
      <c r="S36" s="12">
        <v>4300.2583999999961</v>
      </c>
      <c r="T36" s="12">
        <v>0</v>
      </c>
      <c r="U36" s="12">
        <f t="shared" si="2"/>
        <v>4300.2583999999961</v>
      </c>
      <c r="V36" s="12">
        <v>110000</v>
      </c>
      <c r="W36" s="12">
        <f t="shared" si="3"/>
        <v>6050</v>
      </c>
      <c r="X36" s="17">
        <f t="shared" si="4"/>
        <v>11128.258399999995</v>
      </c>
    </row>
    <row r="37" spans="1:24" x14ac:dyDescent="0.25">
      <c r="A37" s="19">
        <v>9292212</v>
      </c>
      <c r="B37" t="s">
        <v>35</v>
      </c>
      <c r="C37" s="10">
        <v>41503.999999999935</v>
      </c>
      <c r="D37" s="10">
        <v>0</v>
      </c>
      <c r="E37" s="16">
        <f t="shared" si="0"/>
        <v>24902</v>
      </c>
      <c r="F37" s="11">
        <v>0</v>
      </c>
      <c r="G37" s="11">
        <v>19249.999999999989</v>
      </c>
      <c r="H37" s="11">
        <v>799.99999999999795</v>
      </c>
      <c r="I37" s="11">
        <v>575.00000000000023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2">
        <v>0</v>
      </c>
      <c r="R37" s="12">
        <f t="shared" si="1"/>
        <v>7218.7499999999945</v>
      </c>
      <c r="S37" s="12">
        <v>24014.876140131735</v>
      </c>
      <c r="T37" s="12">
        <v>0</v>
      </c>
      <c r="U37" s="12">
        <f t="shared" si="2"/>
        <v>24014.876140131735</v>
      </c>
      <c r="V37" s="12">
        <v>110000</v>
      </c>
      <c r="W37" s="12">
        <f t="shared" si="3"/>
        <v>6050</v>
      </c>
      <c r="X37" s="17">
        <f t="shared" si="4"/>
        <v>62185.626140131732</v>
      </c>
    </row>
    <row r="38" spans="1:24" x14ac:dyDescent="0.25">
      <c r="A38" s="19">
        <v>9292215</v>
      </c>
      <c r="B38" t="s">
        <v>36</v>
      </c>
      <c r="C38" s="10">
        <v>19454.999999999996</v>
      </c>
      <c r="D38" s="10">
        <v>0</v>
      </c>
      <c r="E38" s="16">
        <f t="shared" si="0"/>
        <v>11673</v>
      </c>
      <c r="F38" s="11">
        <v>2709.1216216216212</v>
      </c>
      <c r="G38" s="11">
        <v>702.36486486486422</v>
      </c>
      <c r="H38" s="11">
        <v>13244.594594594537</v>
      </c>
      <c r="I38" s="11">
        <v>6923.3108108108045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2">
        <v>0</v>
      </c>
      <c r="R38" s="12">
        <f t="shared" si="1"/>
        <v>8252.7871621621398</v>
      </c>
      <c r="S38" s="12">
        <v>22300.005458656906</v>
      </c>
      <c r="T38" s="12">
        <v>0</v>
      </c>
      <c r="U38" s="12">
        <f t="shared" si="2"/>
        <v>22300.005458656906</v>
      </c>
      <c r="V38" s="12">
        <v>110000</v>
      </c>
      <c r="W38" s="12">
        <f t="shared" si="3"/>
        <v>6050</v>
      </c>
      <c r="X38" s="17">
        <f t="shared" si="4"/>
        <v>48275.792620819047</v>
      </c>
    </row>
    <row r="39" spans="1:24" x14ac:dyDescent="0.25">
      <c r="A39" s="19">
        <v>9292217</v>
      </c>
      <c r="B39" t="s">
        <v>37</v>
      </c>
      <c r="C39" s="10">
        <v>7781.9999999999955</v>
      </c>
      <c r="D39" s="10">
        <v>0</v>
      </c>
      <c r="E39" s="16">
        <f t="shared" si="0"/>
        <v>4669</v>
      </c>
      <c r="F39" s="11">
        <v>600.00000000000045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2">
        <v>0</v>
      </c>
      <c r="R39" s="12">
        <f t="shared" si="1"/>
        <v>210.00000000000014</v>
      </c>
      <c r="S39" s="12">
        <v>16176.296082089551</v>
      </c>
      <c r="T39" s="12">
        <v>0</v>
      </c>
      <c r="U39" s="12">
        <f t="shared" si="2"/>
        <v>16176.296082089551</v>
      </c>
      <c r="V39" s="12">
        <v>110000</v>
      </c>
      <c r="W39" s="12">
        <f t="shared" si="3"/>
        <v>6050</v>
      </c>
      <c r="X39" s="17">
        <f t="shared" si="4"/>
        <v>27105.296082089553</v>
      </c>
    </row>
    <row r="40" spans="1:24" x14ac:dyDescent="0.25">
      <c r="A40" s="19">
        <v>9292219</v>
      </c>
      <c r="B40" t="s">
        <v>38</v>
      </c>
      <c r="C40" s="10">
        <v>2594.0000000000036</v>
      </c>
      <c r="D40" s="10">
        <v>0</v>
      </c>
      <c r="E40" s="16">
        <f t="shared" si="0"/>
        <v>1556</v>
      </c>
      <c r="F40" s="11">
        <v>300.0000000000004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2">
        <v>0</v>
      </c>
      <c r="R40" s="12">
        <f t="shared" si="1"/>
        <v>105.00000000000013</v>
      </c>
      <c r="S40" s="12">
        <v>8913.3894642857049</v>
      </c>
      <c r="T40" s="12">
        <v>0</v>
      </c>
      <c r="U40" s="12">
        <f t="shared" si="2"/>
        <v>8913.3894642857049</v>
      </c>
      <c r="V40" s="12">
        <v>110000</v>
      </c>
      <c r="W40" s="12">
        <f t="shared" si="3"/>
        <v>6050</v>
      </c>
      <c r="X40" s="17">
        <f t="shared" si="4"/>
        <v>16624.389464285705</v>
      </c>
    </row>
    <row r="41" spans="1:24" x14ac:dyDescent="0.25">
      <c r="A41" s="19">
        <v>9292220</v>
      </c>
      <c r="B41" t="s">
        <v>39</v>
      </c>
      <c r="C41" s="10">
        <v>46692.000000000131</v>
      </c>
      <c r="D41" s="10">
        <v>0</v>
      </c>
      <c r="E41" s="16">
        <f t="shared" si="0"/>
        <v>28015</v>
      </c>
      <c r="F41" s="11">
        <v>10949.999999999985</v>
      </c>
      <c r="G41" s="11">
        <v>0</v>
      </c>
      <c r="H41" s="11">
        <v>399.99999999999989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2">
        <v>0</v>
      </c>
      <c r="R41" s="12">
        <f t="shared" si="1"/>
        <v>3972.4999999999945</v>
      </c>
      <c r="S41" s="12">
        <v>22156.392334051863</v>
      </c>
      <c r="T41" s="12">
        <v>0</v>
      </c>
      <c r="U41" s="12">
        <f t="shared" si="2"/>
        <v>22156.392334051863</v>
      </c>
      <c r="V41" s="12">
        <v>110000</v>
      </c>
      <c r="W41" s="12">
        <f t="shared" si="3"/>
        <v>6050</v>
      </c>
      <c r="X41" s="17">
        <f t="shared" si="4"/>
        <v>60193.892334051852</v>
      </c>
    </row>
    <row r="42" spans="1:24" x14ac:dyDescent="0.25">
      <c r="A42" s="19">
        <v>9292224</v>
      </c>
      <c r="B42" t="s">
        <v>40</v>
      </c>
      <c r="C42" s="10">
        <v>5188</v>
      </c>
      <c r="D42" s="10">
        <v>0</v>
      </c>
      <c r="E42" s="16">
        <f t="shared" si="0"/>
        <v>3113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2">
        <v>0</v>
      </c>
      <c r="R42" s="12">
        <f t="shared" si="1"/>
        <v>0</v>
      </c>
      <c r="S42" s="12">
        <v>20863.912580578515</v>
      </c>
      <c r="T42" s="12">
        <v>0</v>
      </c>
      <c r="U42" s="12">
        <f t="shared" si="2"/>
        <v>20863.912580578515</v>
      </c>
      <c r="V42" s="12">
        <v>110000</v>
      </c>
      <c r="W42" s="12">
        <f t="shared" si="3"/>
        <v>6050</v>
      </c>
      <c r="X42" s="17">
        <f t="shared" si="4"/>
        <v>30026.912580578515</v>
      </c>
    </row>
    <row r="43" spans="1:24" x14ac:dyDescent="0.25">
      <c r="A43" s="19">
        <v>9292227</v>
      </c>
      <c r="B43" t="s">
        <v>41</v>
      </c>
      <c r="C43" s="10">
        <v>0</v>
      </c>
      <c r="D43" s="10">
        <v>0</v>
      </c>
      <c r="E43" s="16">
        <f t="shared" si="0"/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2">
        <v>0</v>
      </c>
      <c r="R43" s="12">
        <f t="shared" si="1"/>
        <v>0</v>
      </c>
      <c r="S43" s="12">
        <v>9020.984068181815</v>
      </c>
      <c r="T43" s="12">
        <v>0</v>
      </c>
      <c r="U43" s="12">
        <f t="shared" si="2"/>
        <v>9020.984068181815</v>
      </c>
      <c r="V43" s="12">
        <v>110000</v>
      </c>
      <c r="W43" s="12">
        <f t="shared" si="3"/>
        <v>6050</v>
      </c>
      <c r="X43" s="17">
        <f t="shared" si="4"/>
        <v>15070.984068181815</v>
      </c>
    </row>
    <row r="44" spans="1:24" x14ac:dyDescent="0.25">
      <c r="A44" s="19">
        <v>9292228</v>
      </c>
      <c r="B44" t="s">
        <v>42</v>
      </c>
      <c r="C44" s="10">
        <v>45394.999999999927</v>
      </c>
      <c r="D44" s="10">
        <v>0</v>
      </c>
      <c r="E44" s="16">
        <f t="shared" si="0"/>
        <v>27237</v>
      </c>
      <c r="F44" s="11">
        <v>10950.000000000011</v>
      </c>
      <c r="G44" s="11">
        <v>2449.9999999999991</v>
      </c>
      <c r="H44" s="11">
        <v>799.99999999999977</v>
      </c>
      <c r="I44" s="11">
        <v>2299.9999999999991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2">
        <v>0</v>
      </c>
      <c r="R44" s="12">
        <f t="shared" si="1"/>
        <v>5775.0000000000036</v>
      </c>
      <c r="S44" s="12">
        <v>45431.547724868979</v>
      </c>
      <c r="T44" s="12">
        <v>0</v>
      </c>
      <c r="U44" s="12">
        <f t="shared" si="2"/>
        <v>45431.547724868979</v>
      </c>
      <c r="V44" s="12">
        <v>110000</v>
      </c>
      <c r="W44" s="12">
        <f t="shared" si="3"/>
        <v>6050</v>
      </c>
      <c r="X44" s="17">
        <f t="shared" si="4"/>
        <v>84493.547724868986</v>
      </c>
    </row>
    <row r="45" spans="1:24" x14ac:dyDescent="0.25">
      <c r="A45" s="19">
        <v>9292229</v>
      </c>
      <c r="B45" t="s">
        <v>43</v>
      </c>
      <c r="C45" s="10">
        <v>11672.999999999995</v>
      </c>
      <c r="D45" s="10">
        <v>0</v>
      </c>
      <c r="E45" s="16">
        <f t="shared" si="0"/>
        <v>7004</v>
      </c>
      <c r="F45" s="11">
        <v>900.00000000000011</v>
      </c>
      <c r="G45" s="11">
        <v>524.99999999999909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2">
        <v>0</v>
      </c>
      <c r="R45" s="12">
        <f t="shared" si="1"/>
        <v>498.74999999999966</v>
      </c>
      <c r="S45" s="12">
        <v>19875.394178723389</v>
      </c>
      <c r="T45" s="12">
        <v>0</v>
      </c>
      <c r="U45" s="12">
        <f t="shared" si="2"/>
        <v>19875.394178723389</v>
      </c>
      <c r="V45" s="12">
        <v>110000</v>
      </c>
      <c r="W45" s="12">
        <f t="shared" si="3"/>
        <v>6050</v>
      </c>
      <c r="X45" s="17">
        <f t="shared" si="4"/>
        <v>33428.144178723393</v>
      </c>
    </row>
    <row r="46" spans="1:24" x14ac:dyDescent="0.25">
      <c r="A46" s="19">
        <v>9292232</v>
      </c>
      <c r="B46" t="s">
        <v>44</v>
      </c>
      <c r="C46" s="10">
        <v>37613.000000000007</v>
      </c>
      <c r="D46" s="10">
        <v>0</v>
      </c>
      <c r="E46" s="16">
        <f t="shared" si="0"/>
        <v>22568</v>
      </c>
      <c r="F46" s="11">
        <v>6299.9999999999955</v>
      </c>
      <c r="G46" s="11">
        <v>7524.9999999999936</v>
      </c>
      <c r="H46" s="11">
        <v>1599.9999999999998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2">
        <v>0</v>
      </c>
      <c r="R46" s="12">
        <f t="shared" si="1"/>
        <v>5398.7499999999955</v>
      </c>
      <c r="S46" s="12">
        <v>23893.074879069765</v>
      </c>
      <c r="T46" s="12">
        <v>0</v>
      </c>
      <c r="U46" s="12">
        <f t="shared" si="2"/>
        <v>23893.074879069765</v>
      </c>
      <c r="V46" s="12">
        <v>110000</v>
      </c>
      <c r="W46" s="12">
        <f t="shared" si="3"/>
        <v>6050</v>
      </c>
      <c r="X46" s="17">
        <f t="shared" si="4"/>
        <v>57909.824879069762</v>
      </c>
    </row>
    <row r="47" spans="1:24" x14ac:dyDescent="0.25">
      <c r="A47" s="19">
        <v>9292234</v>
      </c>
      <c r="B47" t="s">
        <v>45</v>
      </c>
      <c r="C47" s="10">
        <v>0</v>
      </c>
      <c r="D47" s="10">
        <v>0</v>
      </c>
      <c r="E47" s="16">
        <f t="shared" si="0"/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2">
        <v>0</v>
      </c>
      <c r="R47" s="12">
        <f t="shared" si="1"/>
        <v>0</v>
      </c>
      <c r="S47" s="12">
        <v>4021.5868636363648</v>
      </c>
      <c r="T47" s="12">
        <v>0</v>
      </c>
      <c r="U47" s="12">
        <f t="shared" si="2"/>
        <v>4021.5868636363648</v>
      </c>
      <c r="V47" s="12">
        <v>110000</v>
      </c>
      <c r="W47" s="12">
        <f t="shared" si="3"/>
        <v>6050</v>
      </c>
      <c r="X47" s="17">
        <f t="shared" si="4"/>
        <v>10071.586863636365</v>
      </c>
    </row>
    <row r="48" spans="1:24" x14ac:dyDescent="0.25">
      <c r="A48" s="19">
        <v>9292236</v>
      </c>
      <c r="B48" t="s">
        <v>46</v>
      </c>
      <c r="C48" s="10">
        <v>2593.9999999999973</v>
      </c>
      <c r="D48" s="10">
        <v>0</v>
      </c>
      <c r="E48" s="16">
        <f t="shared" si="0"/>
        <v>1556</v>
      </c>
      <c r="F48" s="11">
        <v>0</v>
      </c>
      <c r="G48" s="11">
        <v>349.9999999999996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2">
        <v>0</v>
      </c>
      <c r="R48" s="12">
        <f t="shared" si="1"/>
        <v>122.49999999999986</v>
      </c>
      <c r="S48" s="12">
        <v>5345.5571898496228</v>
      </c>
      <c r="T48" s="12">
        <v>0</v>
      </c>
      <c r="U48" s="12">
        <f t="shared" si="2"/>
        <v>5345.5571898496228</v>
      </c>
      <c r="V48" s="12">
        <v>110000</v>
      </c>
      <c r="W48" s="12">
        <f t="shared" si="3"/>
        <v>6050</v>
      </c>
      <c r="X48" s="17">
        <f t="shared" si="4"/>
        <v>13074.057189849624</v>
      </c>
    </row>
    <row r="49" spans="1:24" x14ac:dyDescent="0.25">
      <c r="A49" s="19">
        <v>9292239</v>
      </c>
      <c r="B49" t="s">
        <v>47</v>
      </c>
      <c r="C49" s="10">
        <v>0</v>
      </c>
      <c r="D49" s="10">
        <v>0</v>
      </c>
      <c r="E49" s="16">
        <f t="shared" si="0"/>
        <v>0</v>
      </c>
      <c r="F49" s="11">
        <v>150</v>
      </c>
      <c r="G49" s="11">
        <v>175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2">
        <v>0</v>
      </c>
      <c r="R49" s="12">
        <f t="shared" si="1"/>
        <v>113.74999999999999</v>
      </c>
      <c r="S49" s="12">
        <v>7421.1402263630171</v>
      </c>
      <c r="T49" s="12">
        <v>0</v>
      </c>
      <c r="U49" s="12">
        <f t="shared" si="2"/>
        <v>7421.1402263630171</v>
      </c>
      <c r="V49" s="12">
        <v>110000</v>
      </c>
      <c r="W49" s="12">
        <f t="shared" si="3"/>
        <v>6050</v>
      </c>
      <c r="X49" s="17">
        <f t="shared" si="4"/>
        <v>13584.890226363017</v>
      </c>
    </row>
    <row r="50" spans="1:24" x14ac:dyDescent="0.25">
      <c r="A50" s="19">
        <v>9292243</v>
      </c>
      <c r="B50" t="s">
        <v>48</v>
      </c>
      <c r="C50" s="10">
        <v>10375.999999999998</v>
      </c>
      <c r="D50" s="10">
        <v>0</v>
      </c>
      <c r="E50" s="16">
        <f t="shared" si="0"/>
        <v>6226</v>
      </c>
      <c r="F50" s="11">
        <v>1199.9999999999998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2">
        <v>0</v>
      </c>
      <c r="R50" s="12">
        <f t="shared" si="1"/>
        <v>419.99999999999989</v>
      </c>
      <c r="S50" s="12">
        <v>22167.775795454545</v>
      </c>
      <c r="T50" s="12">
        <v>0</v>
      </c>
      <c r="U50" s="12">
        <f t="shared" si="2"/>
        <v>22167.775795454545</v>
      </c>
      <c r="V50" s="12">
        <v>110000</v>
      </c>
      <c r="W50" s="12">
        <f t="shared" si="3"/>
        <v>6050</v>
      </c>
      <c r="X50" s="17">
        <f t="shared" si="4"/>
        <v>34863.775795454545</v>
      </c>
    </row>
    <row r="51" spans="1:24" x14ac:dyDescent="0.25">
      <c r="A51" s="19">
        <v>9292246</v>
      </c>
      <c r="B51" t="s">
        <v>49</v>
      </c>
      <c r="C51" s="10">
        <v>1296.9999999999986</v>
      </c>
      <c r="D51" s="10">
        <v>0</v>
      </c>
      <c r="E51" s="16">
        <f t="shared" si="0"/>
        <v>778</v>
      </c>
      <c r="F51" s="11">
        <v>0</v>
      </c>
      <c r="G51" s="11">
        <v>183.97435897435867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2">
        <v>0</v>
      </c>
      <c r="R51" s="12">
        <f t="shared" si="1"/>
        <v>64.391025641025536</v>
      </c>
      <c r="S51" s="12">
        <v>4204.4495375757606</v>
      </c>
      <c r="T51" s="12">
        <v>0</v>
      </c>
      <c r="U51" s="12">
        <f t="shared" si="2"/>
        <v>4204.4495375757606</v>
      </c>
      <c r="V51" s="12">
        <v>110000</v>
      </c>
      <c r="W51" s="12">
        <f t="shared" si="3"/>
        <v>6050</v>
      </c>
      <c r="X51" s="17">
        <f t="shared" si="4"/>
        <v>11096.840563216785</v>
      </c>
    </row>
    <row r="52" spans="1:24" x14ac:dyDescent="0.25">
      <c r="A52" s="19">
        <v>9292254</v>
      </c>
      <c r="B52" t="s">
        <v>50</v>
      </c>
      <c r="C52" s="10">
        <v>1297.0000000000007</v>
      </c>
      <c r="D52" s="10">
        <v>0</v>
      </c>
      <c r="E52" s="16">
        <f t="shared" si="0"/>
        <v>778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2">
        <v>0</v>
      </c>
      <c r="R52" s="12">
        <f t="shared" si="1"/>
        <v>0</v>
      </c>
      <c r="S52" s="12">
        <v>3159.8182500000003</v>
      </c>
      <c r="T52" s="12">
        <v>0</v>
      </c>
      <c r="U52" s="12">
        <f t="shared" si="2"/>
        <v>3159.8182500000003</v>
      </c>
      <c r="V52" s="12">
        <v>110000</v>
      </c>
      <c r="W52" s="12">
        <f t="shared" si="3"/>
        <v>6050</v>
      </c>
      <c r="X52" s="17">
        <f t="shared" si="4"/>
        <v>9987.8182500000003</v>
      </c>
    </row>
    <row r="53" spans="1:24" x14ac:dyDescent="0.25">
      <c r="A53" s="19">
        <v>9292268</v>
      </c>
      <c r="B53" t="s">
        <v>51</v>
      </c>
      <c r="C53" s="10">
        <v>12969.999999999998</v>
      </c>
      <c r="D53" s="10">
        <v>0</v>
      </c>
      <c r="E53" s="16">
        <f t="shared" si="0"/>
        <v>7782</v>
      </c>
      <c r="F53" s="11">
        <v>604.1666666666672</v>
      </c>
      <c r="G53" s="11">
        <v>881.07638888888846</v>
      </c>
      <c r="H53" s="11">
        <v>0</v>
      </c>
      <c r="I53" s="11">
        <v>2894.9652777777765</v>
      </c>
      <c r="J53" s="11">
        <v>906.24999999999943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2">
        <v>0</v>
      </c>
      <c r="R53" s="12">
        <f t="shared" si="1"/>
        <v>1850.2604166666658</v>
      </c>
      <c r="S53" s="12">
        <v>22696.876658385077</v>
      </c>
      <c r="T53" s="12">
        <v>0</v>
      </c>
      <c r="U53" s="12">
        <f t="shared" si="2"/>
        <v>22696.876658385077</v>
      </c>
      <c r="V53" s="12">
        <v>110000</v>
      </c>
      <c r="W53" s="12">
        <f t="shared" si="3"/>
        <v>6050</v>
      </c>
      <c r="X53" s="17">
        <f t="shared" si="4"/>
        <v>38379.137075051745</v>
      </c>
    </row>
    <row r="54" spans="1:24" x14ac:dyDescent="0.25">
      <c r="A54" s="19">
        <v>9292270</v>
      </c>
      <c r="B54" t="s">
        <v>52</v>
      </c>
      <c r="C54" s="10">
        <v>3890.9999999999964</v>
      </c>
      <c r="D54" s="10">
        <v>0</v>
      </c>
      <c r="E54" s="16">
        <f t="shared" si="0"/>
        <v>2335</v>
      </c>
      <c r="F54" s="11">
        <v>1863.157894736845</v>
      </c>
      <c r="G54" s="11">
        <v>181.14035087719287</v>
      </c>
      <c r="H54" s="11">
        <v>414.03508771929802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2">
        <v>0</v>
      </c>
      <c r="R54" s="12">
        <f t="shared" si="1"/>
        <v>860.41666666666765</v>
      </c>
      <c r="S54" s="12">
        <v>8491.8187420814556</v>
      </c>
      <c r="T54" s="12">
        <v>0</v>
      </c>
      <c r="U54" s="12">
        <f t="shared" si="2"/>
        <v>8491.8187420814556</v>
      </c>
      <c r="V54" s="12">
        <v>110000</v>
      </c>
      <c r="W54" s="12">
        <f t="shared" si="3"/>
        <v>6050</v>
      </c>
      <c r="X54" s="17">
        <f t="shared" si="4"/>
        <v>17737.235408748122</v>
      </c>
    </row>
    <row r="55" spans="1:24" x14ac:dyDescent="0.25">
      <c r="A55" s="19">
        <v>9292277</v>
      </c>
      <c r="B55" t="s">
        <v>53</v>
      </c>
      <c r="C55" s="10">
        <v>15564</v>
      </c>
      <c r="D55" s="10">
        <v>0</v>
      </c>
      <c r="E55" s="16">
        <f t="shared" si="0"/>
        <v>9338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2">
        <v>0</v>
      </c>
      <c r="R55" s="12">
        <f t="shared" si="1"/>
        <v>0</v>
      </c>
      <c r="S55" s="12">
        <v>21533.26183102958</v>
      </c>
      <c r="T55" s="12">
        <v>0</v>
      </c>
      <c r="U55" s="12">
        <f t="shared" si="2"/>
        <v>21533.26183102958</v>
      </c>
      <c r="V55" s="12">
        <v>110000</v>
      </c>
      <c r="W55" s="12">
        <f t="shared" si="3"/>
        <v>6050</v>
      </c>
      <c r="X55" s="17">
        <f t="shared" si="4"/>
        <v>36921.26183102958</v>
      </c>
    </row>
    <row r="56" spans="1:24" x14ac:dyDescent="0.25">
      <c r="A56" s="19">
        <v>9292278</v>
      </c>
      <c r="B56" t="s">
        <v>54</v>
      </c>
      <c r="C56" s="10">
        <v>3891.0000000000064</v>
      </c>
      <c r="D56" s="10">
        <v>0</v>
      </c>
      <c r="E56" s="16">
        <f t="shared" si="0"/>
        <v>2335</v>
      </c>
      <c r="F56" s="11">
        <v>150.00000000000003</v>
      </c>
      <c r="G56" s="11">
        <v>0</v>
      </c>
      <c r="H56" s="11">
        <v>1200.000000000002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2">
        <v>0</v>
      </c>
      <c r="R56" s="12">
        <f t="shared" si="1"/>
        <v>472.50000000000068</v>
      </c>
      <c r="S56" s="12">
        <v>13314.669529212957</v>
      </c>
      <c r="T56" s="12">
        <v>0</v>
      </c>
      <c r="U56" s="12">
        <f t="shared" si="2"/>
        <v>13314.669529212957</v>
      </c>
      <c r="V56" s="12">
        <v>110000</v>
      </c>
      <c r="W56" s="12">
        <f t="shared" si="3"/>
        <v>6050</v>
      </c>
      <c r="X56" s="17">
        <f t="shared" si="4"/>
        <v>22172.169529212959</v>
      </c>
    </row>
    <row r="57" spans="1:24" x14ac:dyDescent="0.25">
      <c r="A57" s="19">
        <v>9292281</v>
      </c>
      <c r="B57" t="s">
        <v>55</v>
      </c>
      <c r="C57" s="10">
        <v>14535.344827586201</v>
      </c>
      <c r="D57" s="10">
        <v>0</v>
      </c>
      <c r="E57" s="16">
        <f t="shared" si="0"/>
        <v>8721</v>
      </c>
      <c r="F57" s="11">
        <v>172.56637168141586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2">
        <v>0</v>
      </c>
      <c r="R57" s="12">
        <f t="shared" si="1"/>
        <v>60.398230088495545</v>
      </c>
      <c r="S57" s="12">
        <v>16716.082038201912</v>
      </c>
      <c r="T57" s="12">
        <v>0</v>
      </c>
      <c r="U57" s="12">
        <f t="shared" si="2"/>
        <v>16716.082038201912</v>
      </c>
      <c r="V57" s="12">
        <v>110000</v>
      </c>
      <c r="W57" s="12">
        <f t="shared" si="3"/>
        <v>6050</v>
      </c>
      <c r="X57" s="17">
        <f t="shared" si="4"/>
        <v>31547.480268290408</v>
      </c>
    </row>
    <row r="58" spans="1:24" x14ac:dyDescent="0.25">
      <c r="A58" s="19">
        <v>9292291</v>
      </c>
      <c r="B58" t="s">
        <v>56</v>
      </c>
      <c r="C58" s="10">
        <v>75225.999999999956</v>
      </c>
      <c r="D58" s="10">
        <v>0</v>
      </c>
      <c r="E58" s="16">
        <f t="shared" si="0"/>
        <v>45136</v>
      </c>
      <c r="F58" s="11">
        <v>7075.4054054054068</v>
      </c>
      <c r="G58" s="11">
        <v>23710.135135135111</v>
      </c>
      <c r="H58" s="11">
        <v>15656.216216216222</v>
      </c>
      <c r="I58" s="11">
        <v>16735.090090090107</v>
      </c>
      <c r="J58" s="11">
        <v>45162.162162162167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2">
        <v>0</v>
      </c>
      <c r="R58" s="12">
        <f t="shared" si="1"/>
        <v>37918.653153153158</v>
      </c>
      <c r="S58" s="12">
        <v>124683.37124685026</v>
      </c>
      <c r="T58" s="12">
        <v>0</v>
      </c>
      <c r="U58" s="12">
        <f t="shared" si="2"/>
        <v>124683.37124685026</v>
      </c>
      <c r="V58" s="12">
        <v>110000</v>
      </c>
      <c r="W58" s="12">
        <f t="shared" si="3"/>
        <v>6050</v>
      </c>
      <c r="X58" s="17">
        <f t="shared" si="4"/>
        <v>213788.02440000343</v>
      </c>
    </row>
    <row r="59" spans="1:24" x14ac:dyDescent="0.25">
      <c r="A59" s="19">
        <v>9292293</v>
      </c>
      <c r="B59" t="s">
        <v>57</v>
      </c>
      <c r="C59" s="10">
        <v>5627.6610169491505</v>
      </c>
      <c r="D59" s="10">
        <v>0</v>
      </c>
      <c r="E59" s="16">
        <f t="shared" si="0"/>
        <v>3377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2">
        <v>0</v>
      </c>
      <c r="R59" s="12">
        <f t="shared" si="1"/>
        <v>0</v>
      </c>
      <c r="S59" s="12">
        <v>8488.5981629629641</v>
      </c>
      <c r="T59" s="12">
        <v>0</v>
      </c>
      <c r="U59" s="12">
        <f t="shared" si="2"/>
        <v>8488.5981629629641</v>
      </c>
      <c r="V59" s="12">
        <v>110000</v>
      </c>
      <c r="W59" s="12">
        <f t="shared" si="3"/>
        <v>6050</v>
      </c>
      <c r="X59" s="17">
        <f t="shared" si="4"/>
        <v>17915.598162962964</v>
      </c>
    </row>
    <row r="60" spans="1:24" x14ac:dyDescent="0.25">
      <c r="A60" s="19">
        <v>9292299</v>
      </c>
      <c r="B60" t="s">
        <v>58</v>
      </c>
      <c r="C60" s="10">
        <v>27237</v>
      </c>
      <c r="D60" s="10">
        <v>0</v>
      </c>
      <c r="E60" s="16">
        <f t="shared" si="0"/>
        <v>16342</v>
      </c>
      <c r="F60" s="11">
        <v>0</v>
      </c>
      <c r="G60" s="11">
        <v>0</v>
      </c>
      <c r="H60" s="11">
        <v>9224.0208877284567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2">
        <v>0</v>
      </c>
      <c r="R60" s="12">
        <f t="shared" si="1"/>
        <v>3228.4073107049599</v>
      </c>
      <c r="S60" s="12">
        <v>23841.753233330004</v>
      </c>
      <c r="T60" s="12">
        <v>0</v>
      </c>
      <c r="U60" s="12">
        <f t="shared" si="2"/>
        <v>23841.753233330004</v>
      </c>
      <c r="V60" s="12">
        <v>110000</v>
      </c>
      <c r="W60" s="12">
        <f t="shared" si="3"/>
        <v>6050</v>
      </c>
      <c r="X60" s="17">
        <f t="shared" si="4"/>
        <v>49462.160544034967</v>
      </c>
    </row>
    <row r="61" spans="1:24" x14ac:dyDescent="0.25">
      <c r="A61" s="19">
        <v>9292323</v>
      </c>
      <c r="B61" t="s">
        <v>59</v>
      </c>
      <c r="C61" s="10">
        <v>55771.000000000044</v>
      </c>
      <c r="D61" s="10">
        <v>0</v>
      </c>
      <c r="E61" s="16">
        <f t="shared" si="0"/>
        <v>33463</v>
      </c>
      <c r="F61" s="11">
        <v>300.00000000000023</v>
      </c>
      <c r="G61" s="11">
        <v>12425.000000000002</v>
      </c>
      <c r="H61" s="11">
        <v>61599.999999999964</v>
      </c>
      <c r="I61" s="11">
        <v>2874.9999999999941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2">
        <v>0</v>
      </c>
      <c r="R61" s="12">
        <f t="shared" si="1"/>
        <v>27019.999999999989</v>
      </c>
      <c r="S61" s="12">
        <v>55372.443610480324</v>
      </c>
      <c r="T61" s="12">
        <v>0</v>
      </c>
      <c r="U61" s="12">
        <f t="shared" si="2"/>
        <v>55372.443610480324</v>
      </c>
      <c r="V61" s="12">
        <v>110000</v>
      </c>
      <c r="W61" s="12">
        <f t="shared" si="3"/>
        <v>6050</v>
      </c>
      <c r="X61" s="17">
        <f t="shared" si="4"/>
        <v>121905.44361048032</v>
      </c>
    </row>
    <row r="62" spans="1:24" x14ac:dyDescent="0.25">
      <c r="A62" s="19">
        <v>9292325</v>
      </c>
      <c r="B62" t="s">
        <v>60</v>
      </c>
      <c r="C62" s="10">
        <v>15563.999999999964</v>
      </c>
      <c r="D62" s="10">
        <v>0</v>
      </c>
      <c r="E62" s="16">
        <f t="shared" si="0"/>
        <v>9338</v>
      </c>
      <c r="F62" s="11">
        <v>0</v>
      </c>
      <c r="G62" s="11">
        <v>175.00000000000014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2">
        <v>0</v>
      </c>
      <c r="R62" s="12">
        <f t="shared" si="1"/>
        <v>61.250000000000043</v>
      </c>
      <c r="S62" s="12">
        <v>22366.110518075991</v>
      </c>
      <c r="T62" s="12">
        <v>0</v>
      </c>
      <c r="U62" s="12">
        <f t="shared" si="2"/>
        <v>22366.110518075991</v>
      </c>
      <c r="V62" s="12">
        <v>110000</v>
      </c>
      <c r="W62" s="12">
        <f t="shared" si="3"/>
        <v>6050</v>
      </c>
      <c r="X62" s="17">
        <f t="shared" si="4"/>
        <v>37815.360518075991</v>
      </c>
    </row>
    <row r="63" spans="1:24" x14ac:dyDescent="0.25">
      <c r="A63" s="19">
        <v>9292354</v>
      </c>
      <c r="B63" t="s">
        <v>61</v>
      </c>
      <c r="C63" s="10">
        <v>24643.000000000011</v>
      </c>
      <c r="D63" s="10">
        <v>0</v>
      </c>
      <c r="E63" s="16">
        <f t="shared" si="0"/>
        <v>14786</v>
      </c>
      <c r="F63" s="11">
        <v>453.05084745762588</v>
      </c>
      <c r="G63" s="11">
        <v>2818.9830508474565</v>
      </c>
      <c r="H63" s="11">
        <v>2013.5593220339003</v>
      </c>
      <c r="I63" s="11">
        <v>2315.5932203389825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2">
        <v>0</v>
      </c>
      <c r="R63" s="12">
        <f t="shared" si="1"/>
        <v>2660.4152542372881</v>
      </c>
      <c r="S63" s="12">
        <v>29781.221310032575</v>
      </c>
      <c r="T63" s="12">
        <v>0</v>
      </c>
      <c r="U63" s="12">
        <f t="shared" si="2"/>
        <v>29781.221310032575</v>
      </c>
      <c r="V63" s="12">
        <v>110000</v>
      </c>
      <c r="W63" s="12">
        <f t="shared" si="3"/>
        <v>6050</v>
      </c>
      <c r="X63" s="17">
        <f t="shared" si="4"/>
        <v>53277.636564269866</v>
      </c>
    </row>
    <row r="64" spans="1:24" x14ac:dyDescent="0.25">
      <c r="A64" s="19">
        <v>9292360</v>
      </c>
      <c r="B64" t="s">
        <v>62</v>
      </c>
      <c r="C64" s="10">
        <v>23346.000000000022</v>
      </c>
      <c r="D64" s="10">
        <v>0</v>
      </c>
      <c r="E64" s="16">
        <f t="shared" si="0"/>
        <v>14008</v>
      </c>
      <c r="F64" s="11">
        <v>149.99999999999991</v>
      </c>
      <c r="G64" s="11">
        <v>1225.0000000000011</v>
      </c>
      <c r="H64" s="11">
        <v>1600.0000000000018</v>
      </c>
      <c r="I64" s="11">
        <v>33350.000000000036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2">
        <v>0</v>
      </c>
      <c r="R64" s="12">
        <f t="shared" si="1"/>
        <v>12713.750000000013</v>
      </c>
      <c r="S64" s="12">
        <v>26105.509227864331</v>
      </c>
      <c r="T64" s="12">
        <v>0</v>
      </c>
      <c r="U64" s="12">
        <f t="shared" si="2"/>
        <v>26105.509227864331</v>
      </c>
      <c r="V64" s="12">
        <v>110000</v>
      </c>
      <c r="W64" s="12">
        <f t="shared" si="3"/>
        <v>6050</v>
      </c>
      <c r="X64" s="17">
        <f t="shared" si="4"/>
        <v>58877.259227864342</v>
      </c>
    </row>
    <row r="65" spans="1:24" x14ac:dyDescent="0.25">
      <c r="A65" s="19">
        <v>9292370</v>
      </c>
      <c r="B65" t="s">
        <v>63</v>
      </c>
      <c r="C65" s="10">
        <v>22049</v>
      </c>
      <c r="D65" s="10">
        <v>0</v>
      </c>
      <c r="E65" s="16">
        <f t="shared" si="0"/>
        <v>13229</v>
      </c>
      <c r="F65" s="11">
        <v>455.69620253164561</v>
      </c>
      <c r="G65" s="11">
        <v>2126.582278481013</v>
      </c>
      <c r="H65" s="11">
        <v>25113.924050632897</v>
      </c>
      <c r="I65" s="11">
        <v>2911.3924050632945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2">
        <v>0</v>
      </c>
      <c r="R65" s="12">
        <f t="shared" si="1"/>
        <v>10712.658227848096</v>
      </c>
      <c r="S65" s="12">
        <v>22867.266300901789</v>
      </c>
      <c r="T65" s="12">
        <v>0</v>
      </c>
      <c r="U65" s="12">
        <f t="shared" si="2"/>
        <v>22867.266300901789</v>
      </c>
      <c r="V65" s="12">
        <v>110000</v>
      </c>
      <c r="W65" s="12">
        <f t="shared" si="3"/>
        <v>6050</v>
      </c>
      <c r="X65" s="17">
        <f t="shared" si="4"/>
        <v>52858.924528749885</v>
      </c>
    </row>
    <row r="66" spans="1:24" x14ac:dyDescent="0.25">
      <c r="A66" s="19">
        <v>9292372</v>
      </c>
      <c r="B66" t="s">
        <v>64</v>
      </c>
      <c r="C66" s="10">
        <v>7782.0000000000027</v>
      </c>
      <c r="D66" s="10">
        <v>0</v>
      </c>
      <c r="E66" s="16">
        <f t="shared" si="0"/>
        <v>4669</v>
      </c>
      <c r="F66" s="11">
        <v>467.30769230769278</v>
      </c>
      <c r="G66" s="11">
        <v>908.65384615384608</v>
      </c>
      <c r="H66" s="11">
        <v>0</v>
      </c>
      <c r="I66" s="11">
        <v>4179.8076923076906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2">
        <v>0</v>
      </c>
      <c r="R66" s="12">
        <f t="shared" si="1"/>
        <v>1944.5192307692303</v>
      </c>
      <c r="S66" s="12">
        <v>11142.585660937511</v>
      </c>
      <c r="T66" s="12">
        <v>0</v>
      </c>
      <c r="U66" s="12">
        <f t="shared" si="2"/>
        <v>11142.585660937511</v>
      </c>
      <c r="V66" s="12">
        <v>110000</v>
      </c>
      <c r="W66" s="12">
        <f t="shared" si="3"/>
        <v>6050</v>
      </c>
      <c r="X66" s="17">
        <f t="shared" si="4"/>
        <v>23806.104891706742</v>
      </c>
    </row>
    <row r="67" spans="1:24" x14ac:dyDescent="0.25">
      <c r="A67" s="19">
        <v>9292397</v>
      </c>
      <c r="B67" t="s">
        <v>65</v>
      </c>
      <c r="C67" s="10">
        <v>124511.99999999988</v>
      </c>
      <c r="D67" s="10">
        <v>0</v>
      </c>
      <c r="E67" s="16">
        <f t="shared" si="0"/>
        <v>74707</v>
      </c>
      <c r="F67" s="11">
        <v>750.00000000000216</v>
      </c>
      <c r="G67" s="11">
        <v>525.00000000000034</v>
      </c>
      <c r="H67" s="11">
        <v>39200.000000000036</v>
      </c>
      <c r="I67" s="11">
        <v>81650.000000000015</v>
      </c>
      <c r="J67" s="11">
        <v>3599.9999999999914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2">
        <v>0</v>
      </c>
      <c r="R67" s="12">
        <f t="shared" si="1"/>
        <v>44003.750000000015</v>
      </c>
      <c r="S67" s="12">
        <v>149958.31928889808</v>
      </c>
      <c r="T67" s="12">
        <v>0</v>
      </c>
      <c r="U67" s="12">
        <f t="shared" si="2"/>
        <v>149958.31928889808</v>
      </c>
      <c r="V67" s="12">
        <v>110000</v>
      </c>
      <c r="W67" s="12">
        <f t="shared" si="3"/>
        <v>6050</v>
      </c>
      <c r="X67" s="17">
        <f t="shared" si="4"/>
        <v>274719.06928889808</v>
      </c>
    </row>
    <row r="68" spans="1:24" x14ac:dyDescent="0.25">
      <c r="A68" s="19">
        <v>9292407</v>
      </c>
      <c r="B68" t="s">
        <v>66</v>
      </c>
      <c r="C68" s="10">
        <v>101166.00000000007</v>
      </c>
      <c r="D68" s="10">
        <v>0</v>
      </c>
      <c r="E68" s="16">
        <f t="shared" si="0"/>
        <v>60700</v>
      </c>
      <c r="F68" s="11">
        <v>449.9999999999992</v>
      </c>
      <c r="G68" s="11">
        <v>874.99999999999955</v>
      </c>
      <c r="H68" s="11">
        <v>10800.000000000022</v>
      </c>
      <c r="I68" s="11">
        <v>24149.99999999996</v>
      </c>
      <c r="J68" s="11">
        <v>91800.000000000029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2">
        <v>0</v>
      </c>
      <c r="R68" s="12">
        <f t="shared" si="1"/>
        <v>44826.25</v>
      </c>
      <c r="S68" s="12">
        <v>69504.120868526559</v>
      </c>
      <c r="T68" s="12">
        <v>0</v>
      </c>
      <c r="U68" s="12">
        <f t="shared" si="2"/>
        <v>69504.120868526559</v>
      </c>
      <c r="V68" s="12">
        <v>110000</v>
      </c>
      <c r="W68" s="12">
        <f t="shared" si="3"/>
        <v>6050</v>
      </c>
      <c r="X68" s="17">
        <f t="shared" si="4"/>
        <v>181080.37086852657</v>
      </c>
    </row>
    <row r="69" spans="1:24" x14ac:dyDescent="0.25">
      <c r="A69" s="19">
        <v>9292415</v>
      </c>
      <c r="B69" t="s">
        <v>67</v>
      </c>
      <c r="C69" s="10">
        <v>150452.00000000003</v>
      </c>
      <c r="D69" s="10">
        <v>0</v>
      </c>
      <c r="E69" s="16">
        <f t="shared" ref="E69:E132" si="5">ROUND((C69*0.6)+(D69*0.6),0)</f>
        <v>90271</v>
      </c>
      <c r="F69" s="11">
        <v>3450.0000000000018</v>
      </c>
      <c r="G69" s="11">
        <v>9274.99999999998</v>
      </c>
      <c r="H69" s="11">
        <v>31599.999999999978</v>
      </c>
      <c r="I69" s="11">
        <v>33924.999999999891</v>
      </c>
      <c r="J69" s="11">
        <v>72000.000000000102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2">
        <v>0</v>
      </c>
      <c r="R69" s="12">
        <f t="shared" ref="R69:R132" si="6">SUM(F69:Q69)*0.35</f>
        <v>52587.499999999978</v>
      </c>
      <c r="S69" s="12">
        <v>92053.2466544739</v>
      </c>
      <c r="T69" s="12">
        <v>0</v>
      </c>
      <c r="U69" s="12">
        <f t="shared" ref="U69:U132" si="7">SUM(S69:T69)</f>
        <v>92053.2466544739</v>
      </c>
      <c r="V69" s="12">
        <v>110000</v>
      </c>
      <c r="W69" s="12">
        <f t="shared" ref="W69:W132" si="8">V69*0.055</f>
        <v>6050</v>
      </c>
      <c r="X69" s="17">
        <f t="shared" ref="X69:X132" si="9">E69+R69+U69+W69</f>
        <v>240961.74665447389</v>
      </c>
    </row>
    <row r="70" spans="1:24" x14ac:dyDescent="0.25">
      <c r="A70" s="19">
        <v>9292525</v>
      </c>
      <c r="B70" t="s">
        <v>68</v>
      </c>
      <c r="C70" s="10">
        <v>5634.2795698924674</v>
      </c>
      <c r="D70" s="10">
        <v>0</v>
      </c>
      <c r="E70" s="16">
        <f t="shared" si="5"/>
        <v>3381</v>
      </c>
      <c r="F70" s="11">
        <v>651.61290322580578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2">
        <v>0</v>
      </c>
      <c r="R70" s="12">
        <f t="shared" si="6"/>
        <v>228.064516129032</v>
      </c>
      <c r="S70" s="12">
        <v>13921.578556873457</v>
      </c>
      <c r="T70" s="12">
        <v>0</v>
      </c>
      <c r="U70" s="12">
        <f t="shared" si="7"/>
        <v>13921.578556873457</v>
      </c>
      <c r="V70" s="12">
        <v>110000</v>
      </c>
      <c r="W70" s="12">
        <f t="shared" si="8"/>
        <v>6050</v>
      </c>
      <c r="X70" s="17">
        <f t="shared" si="9"/>
        <v>23580.643073002488</v>
      </c>
    </row>
    <row r="71" spans="1:24" x14ac:dyDescent="0.25">
      <c r="A71" s="19">
        <v>9292526</v>
      </c>
      <c r="B71" t="s">
        <v>69</v>
      </c>
      <c r="C71" s="10">
        <v>1296.9999999999977</v>
      </c>
      <c r="D71" s="10">
        <v>0</v>
      </c>
      <c r="E71" s="16">
        <f t="shared" si="5"/>
        <v>778</v>
      </c>
      <c r="F71" s="11">
        <v>3149.9999999999995</v>
      </c>
      <c r="G71" s="11">
        <v>874.99999999999841</v>
      </c>
      <c r="H71" s="11">
        <v>3599.9999999999973</v>
      </c>
      <c r="I71" s="11">
        <v>4025.0000000000082</v>
      </c>
      <c r="J71" s="11">
        <v>1800.0000000000005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2">
        <v>0</v>
      </c>
      <c r="R71" s="12">
        <f t="shared" si="6"/>
        <v>4707.5000000000009</v>
      </c>
      <c r="S71" s="12">
        <v>54144.81641882829</v>
      </c>
      <c r="T71" s="12">
        <v>0</v>
      </c>
      <c r="U71" s="12">
        <f t="shared" si="7"/>
        <v>54144.81641882829</v>
      </c>
      <c r="V71" s="12">
        <v>110000</v>
      </c>
      <c r="W71" s="12">
        <f t="shared" si="8"/>
        <v>6050</v>
      </c>
      <c r="X71" s="17">
        <f t="shared" si="9"/>
        <v>65680.316418828297</v>
      </c>
    </row>
    <row r="72" spans="1:24" x14ac:dyDescent="0.25">
      <c r="A72" s="19">
        <v>9292527</v>
      </c>
      <c r="B72" t="s">
        <v>70</v>
      </c>
      <c r="C72" s="10">
        <v>9079</v>
      </c>
      <c r="D72" s="10">
        <v>0</v>
      </c>
      <c r="E72" s="16">
        <f t="shared" si="5"/>
        <v>5447</v>
      </c>
      <c r="F72" s="11">
        <v>2706.5853658536557</v>
      </c>
      <c r="G72" s="11">
        <v>10350.182926829251</v>
      </c>
      <c r="H72" s="11">
        <v>1603.9024390243903</v>
      </c>
      <c r="I72" s="11">
        <v>576.40243902438965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2">
        <v>0</v>
      </c>
      <c r="R72" s="12">
        <f t="shared" si="6"/>
        <v>5332.9756097560903</v>
      </c>
      <c r="S72" s="12">
        <v>39777.937800437256</v>
      </c>
      <c r="T72" s="12">
        <v>0</v>
      </c>
      <c r="U72" s="12">
        <f t="shared" si="7"/>
        <v>39777.937800437256</v>
      </c>
      <c r="V72" s="12">
        <v>110000</v>
      </c>
      <c r="W72" s="12">
        <f t="shared" si="8"/>
        <v>6050</v>
      </c>
      <c r="X72" s="17">
        <f t="shared" si="9"/>
        <v>56607.913410193345</v>
      </c>
    </row>
    <row r="73" spans="1:24" x14ac:dyDescent="0.25">
      <c r="A73" s="19">
        <v>9292529</v>
      </c>
      <c r="B73" t="s">
        <v>71</v>
      </c>
      <c r="C73" s="10">
        <v>72632.000000000218</v>
      </c>
      <c r="D73" s="10">
        <v>0</v>
      </c>
      <c r="E73" s="16">
        <f t="shared" si="5"/>
        <v>43579</v>
      </c>
      <c r="F73" s="11">
        <v>9600.0000000000291</v>
      </c>
      <c r="G73" s="11">
        <v>20300.000000000025</v>
      </c>
      <c r="H73" s="11">
        <v>15200.000000000005</v>
      </c>
      <c r="I73" s="11">
        <v>17825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2">
        <v>0</v>
      </c>
      <c r="R73" s="12">
        <f t="shared" si="6"/>
        <v>22023.750000000018</v>
      </c>
      <c r="S73" s="12">
        <v>81464.376966757394</v>
      </c>
      <c r="T73" s="12">
        <v>0</v>
      </c>
      <c r="U73" s="12">
        <f t="shared" si="7"/>
        <v>81464.376966757394</v>
      </c>
      <c r="V73" s="12">
        <v>110000</v>
      </c>
      <c r="W73" s="12">
        <f t="shared" si="8"/>
        <v>6050</v>
      </c>
      <c r="X73" s="17">
        <f t="shared" si="9"/>
        <v>153117.12696675741</v>
      </c>
    </row>
    <row r="74" spans="1:24" x14ac:dyDescent="0.25">
      <c r="A74" s="19">
        <v>9292530</v>
      </c>
      <c r="B74" t="s">
        <v>72</v>
      </c>
      <c r="C74" s="10">
        <v>15563.999999999982</v>
      </c>
      <c r="D74" s="10">
        <v>0</v>
      </c>
      <c r="E74" s="16">
        <f t="shared" si="5"/>
        <v>9338</v>
      </c>
      <c r="F74" s="11">
        <v>600.0000000000008</v>
      </c>
      <c r="G74" s="11">
        <v>9800.0000000000236</v>
      </c>
      <c r="H74" s="11">
        <v>1600.000000000002</v>
      </c>
      <c r="I74" s="11">
        <v>3449.9999999999959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2">
        <v>0</v>
      </c>
      <c r="R74" s="12">
        <f t="shared" si="6"/>
        <v>5407.5000000000073</v>
      </c>
      <c r="S74" s="12">
        <v>37413.589116923074</v>
      </c>
      <c r="T74" s="12">
        <v>0</v>
      </c>
      <c r="U74" s="12">
        <f t="shared" si="7"/>
        <v>37413.589116923074</v>
      </c>
      <c r="V74" s="12">
        <v>110000</v>
      </c>
      <c r="W74" s="12">
        <f t="shared" si="8"/>
        <v>6050</v>
      </c>
      <c r="X74" s="17">
        <f t="shared" si="9"/>
        <v>58209.089116923082</v>
      </c>
    </row>
    <row r="75" spans="1:24" x14ac:dyDescent="0.25">
      <c r="A75" s="19">
        <v>9292531</v>
      </c>
      <c r="B75" t="s">
        <v>73</v>
      </c>
      <c r="C75" s="10">
        <v>267182.00000000035</v>
      </c>
      <c r="D75" s="10">
        <v>0</v>
      </c>
      <c r="E75" s="16">
        <f t="shared" si="5"/>
        <v>160309</v>
      </c>
      <c r="F75" s="11">
        <v>2849.9999999999977</v>
      </c>
      <c r="G75" s="11">
        <v>5599.9999999999973</v>
      </c>
      <c r="H75" s="11">
        <v>53200.000000000036</v>
      </c>
      <c r="I75" s="11">
        <v>176525.00000000009</v>
      </c>
      <c r="J75" s="11">
        <v>58499.999999999971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2">
        <v>0</v>
      </c>
      <c r="R75" s="12">
        <f t="shared" si="6"/>
        <v>103836.25000000003</v>
      </c>
      <c r="S75" s="12">
        <v>143772.80954974782</v>
      </c>
      <c r="T75" s="12">
        <v>0</v>
      </c>
      <c r="U75" s="12">
        <f t="shared" si="7"/>
        <v>143772.80954974782</v>
      </c>
      <c r="V75" s="12">
        <v>110000</v>
      </c>
      <c r="W75" s="12">
        <f t="shared" si="8"/>
        <v>6050</v>
      </c>
      <c r="X75" s="17">
        <f t="shared" si="9"/>
        <v>413968.05954974785</v>
      </c>
    </row>
    <row r="76" spans="1:24" x14ac:dyDescent="0.25">
      <c r="A76" s="19">
        <v>9293001</v>
      </c>
      <c r="B76" t="s">
        <v>74</v>
      </c>
      <c r="C76" s="10">
        <v>1296.9999999999995</v>
      </c>
      <c r="D76" s="10">
        <v>0</v>
      </c>
      <c r="E76" s="16">
        <f t="shared" si="5"/>
        <v>778</v>
      </c>
      <c r="F76" s="11">
        <v>0</v>
      </c>
      <c r="G76" s="11">
        <v>0</v>
      </c>
      <c r="H76" s="11">
        <v>0</v>
      </c>
      <c r="I76" s="11">
        <v>2300.0000000000018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2">
        <v>0</v>
      </c>
      <c r="R76" s="12">
        <f t="shared" si="6"/>
        <v>805.00000000000057</v>
      </c>
      <c r="S76" s="12">
        <v>2738.509149999999</v>
      </c>
      <c r="T76" s="12">
        <v>0</v>
      </c>
      <c r="U76" s="12">
        <f t="shared" si="7"/>
        <v>2738.509149999999</v>
      </c>
      <c r="V76" s="12">
        <v>110000</v>
      </c>
      <c r="W76" s="12">
        <f t="shared" si="8"/>
        <v>6050</v>
      </c>
      <c r="X76" s="17">
        <f t="shared" si="9"/>
        <v>10371.50915</v>
      </c>
    </row>
    <row r="77" spans="1:24" x14ac:dyDescent="0.25">
      <c r="A77" s="19">
        <v>9293046</v>
      </c>
      <c r="B77" t="s">
        <v>75</v>
      </c>
      <c r="C77" s="10">
        <v>20752.00000000004</v>
      </c>
      <c r="D77" s="10">
        <v>0</v>
      </c>
      <c r="E77" s="16">
        <f t="shared" si="5"/>
        <v>12451</v>
      </c>
      <c r="F77" s="11">
        <v>1667.3684210526383</v>
      </c>
      <c r="G77" s="11">
        <v>884.21052631578914</v>
      </c>
      <c r="H77" s="11">
        <v>0</v>
      </c>
      <c r="I77" s="11">
        <v>4648.4210526315801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2">
        <v>0</v>
      </c>
      <c r="R77" s="12">
        <f t="shared" si="6"/>
        <v>2520.0000000000023</v>
      </c>
      <c r="S77" s="12">
        <v>25389.74672208729</v>
      </c>
      <c r="T77" s="12">
        <v>0</v>
      </c>
      <c r="U77" s="12">
        <f t="shared" si="7"/>
        <v>25389.74672208729</v>
      </c>
      <c r="V77" s="12">
        <v>110000</v>
      </c>
      <c r="W77" s="12">
        <f t="shared" si="8"/>
        <v>6050</v>
      </c>
      <c r="X77" s="17">
        <f t="shared" si="9"/>
        <v>46410.746722087293</v>
      </c>
    </row>
    <row r="78" spans="1:24" x14ac:dyDescent="0.25">
      <c r="A78" s="19">
        <v>9293065</v>
      </c>
      <c r="B78" t="s">
        <v>76</v>
      </c>
      <c r="C78" s="10">
        <v>0</v>
      </c>
      <c r="D78" s="10">
        <v>0</v>
      </c>
      <c r="E78" s="16">
        <f t="shared" si="5"/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2">
        <v>0</v>
      </c>
      <c r="R78" s="12">
        <f t="shared" si="6"/>
        <v>0</v>
      </c>
      <c r="S78" s="12">
        <v>1145.9607519999986</v>
      </c>
      <c r="T78" s="12">
        <v>0</v>
      </c>
      <c r="U78" s="12">
        <f t="shared" si="7"/>
        <v>1145.9607519999986</v>
      </c>
      <c r="V78" s="12">
        <v>110000</v>
      </c>
      <c r="W78" s="12">
        <f t="shared" si="8"/>
        <v>6050</v>
      </c>
      <c r="X78" s="17">
        <f t="shared" si="9"/>
        <v>7195.960751999999</v>
      </c>
    </row>
    <row r="79" spans="1:24" x14ac:dyDescent="0.25">
      <c r="A79" s="19">
        <v>9293095</v>
      </c>
      <c r="B79" t="s">
        <v>77</v>
      </c>
      <c r="C79" s="10">
        <v>1373.2941176470588</v>
      </c>
      <c r="D79" s="10">
        <v>0</v>
      </c>
      <c r="E79" s="16">
        <f t="shared" si="5"/>
        <v>824</v>
      </c>
      <c r="F79" s="11">
        <v>0</v>
      </c>
      <c r="G79" s="11">
        <v>0</v>
      </c>
      <c r="H79" s="11">
        <v>423.52941176470591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2">
        <v>0</v>
      </c>
      <c r="R79" s="12">
        <f t="shared" si="6"/>
        <v>148.23529411764707</v>
      </c>
      <c r="S79" s="12">
        <v>6721.7951863636354</v>
      </c>
      <c r="T79" s="12">
        <v>0</v>
      </c>
      <c r="U79" s="12">
        <f t="shared" si="7"/>
        <v>6721.7951863636354</v>
      </c>
      <c r="V79" s="12">
        <v>110000</v>
      </c>
      <c r="W79" s="12">
        <f t="shared" si="8"/>
        <v>6050</v>
      </c>
      <c r="X79" s="17">
        <f t="shared" si="9"/>
        <v>13744.030480481282</v>
      </c>
    </row>
    <row r="80" spans="1:24" x14ac:dyDescent="0.25">
      <c r="A80" s="19">
        <v>9293129</v>
      </c>
      <c r="B80" t="s">
        <v>78</v>
      </c>
      <c r="C80" s="10">
        <v>11672.999999999995</v>
      </c>
      <c r="D80" s="10">
        <v>0</v>
      </c>
      <c r="E80" s="16">
        <f t="shared" si="5"/>
        <v>7004</v>
      </c>
      <c r="F80" s="11">
        <v>755.68181818181858</v>
      </c>
      <c r="G80" s="11">
        <v>0</v>
      </c>
      <c r="H80" s="11">
        <v>403.03030303030329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2">
        <v>0</v>
      </c>
      <c r="R80" s="12">
        <f t="shared" si="6"/>
        <v>405.54924242424266</v>
      </c>
      <c r="S80" s="12">
        <v>11180.811187530313</v>
      </c>
      <c r="T80" s="12">
        <v>0</v>
      </c>
      <c r="U80" s="12">
        <f t="shared" si="7"/>
        <v>11180.811187530313</v>
      </c>
      <c r="V80" s="12">
        <v>110000</v>
      </c>
      <c r="W80" s="12">
        <f t="shared" si="8"/>
        <v>6050</v>
      </c>
      <c r="X80" s="17">
        <f t="shared" si="9"/>
        <v>24640.360429954555</v>
      </c>
    </row>
    <row r="81" spans="1:24" x14ac:dyDescent="0.25">
      <c r="A81" s="19">
        <v>9293133</v>
      </c>
      <c r="B81" t="s">
        <v>79</v>
      </c>
      <c r="C81" s="10">
        <v>3890.9999999999927</v>
      </c>
      <c r="D81" s="10">
        <v>0</v>
      </c>
      <c r="E81" s="16">
        <f t="shared" si="5"/>
        <v>2335</v>
      </c>
      <c r="F81" s="11">
        <v>749.9999999999992</v>
      </c>
      <c r="G81" s="11">
        <v>175.00000000000009</v>
      </c>
      <c r="H81" s="11">
        <v>6400.0000000000146</v>
      </c>
      <c r="I81" s="11">
        <v>1724.9999999999966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2">
        <v>0</v>
      </c>
      <c r="R81" s="12">
        <f t="shared" si="6"/>
        <v>3167.5000000000036</v>
      </c>
      <c r="S81" s="12">
        <v>16895.520529629612</v>
      </c>
      <c r="T81" s="12">
        <v>0</v>
      </c>
      <c r="U81" s="12">
        <f t="shared" si="7"/>
        <v>16895.520529629612</v>
      </c>
      <c r="V81" s="12">
        <v>110000</v>
      </c>
      <c r="W81" s="12">
        <f t="shared" si="8"/>
        <v>6050</v>
      </c>
      <c r="X81" s="17">
        <f t="shared" si="9"/>
        <v>28448.020529629615</v>
      </c>
    </row>
    <row r="82" spans="1:24" x14ac:dyDescent="0.25">
      <c r="A82" s="19">
        <v>9293135</v>
      </c>
      <c r="B82" t="s">
        <v>80</v>
      </c>
      <c r="C82" s="10">
        <v>2593.9999999999991</v>
      </c>
      <c r="D82" s="10">
        <v>0</v>
      </c>
      <c r="E82" s="16">
        <f t="shared" si="5"/>
        <v>1556</v>
      </c>
      <c r="F82" s="11">
        <v>299.99999999999989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2">
        <v>0</v>
      </c>
      <c r="R82" s="12">
        <f t="shared" si="6"/>
        <v>104.99999999999996</v>
      </c>
      <c r="S82" s="12">
        <v>7000.673400000006</v>
      </c>
      <c r="T82" s="12">
        <v>0</v>
      </c>
      <c r="U82" s="12">
        <f t="shared" si="7"/>
        <v>7000.673400000006</v>
      </c>
      <c r="V82" s="12">
        <v>110000</v>
      </c>
      <c r="W82" s="12">
        <f t="shared" si="8"/>
        <v>6050</v>
      </c>
      <c r="X82" s="17">
        <f t="shared" si="9"/>
        <v>14711.673400000007</v>
      </c>
    </row>
    <row r="83" spans="1:24" x14ac:dyDescent="0.25">
      <c r="A83" s="19">
        <v>9293173</v>
      </c>
      <c r="B83" t="s">
        <v>81</v>
      </c>
      <c r="C83" s="10">
        <v>2986.1162790697708</v>
      </c>
      <c r="D83" s="10">
        <v>0</v>
      </c>
      <c r="E83" s="16">
        <f t="shared" si="5"/>
        <v>1792</v>
      </c>
      <c r="F83" s="11">
        <v>172.67441860465138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2">
        <v>0</v>
      </c>
      <c r="R83" s="12">
        <f t="shared" si="6"/>
        <v>60.436046511627978</v>
      </c>
      <c r="S83" s="12">
        <v>13323.63916563645</v>
      </c>
      <c r="T83" s="12">
        <v>0</v>
      </c>
      <c r="U83" s="12">
        <f t="shared" si="7"/>
        <v>13323.63916563645</v>
      </c>
      <c r="V83" s="12">
        <v>110000</v>
      </c>
      <c r="W83" s="12">
        <f t="shared" si="8"/>
        <v>6050</v>
      </c>
      <c r="X83" s="17">
        <f t="shared" si="9"/>
        <v>21226.075212148076</v>
      </c>
    </row>
    <row r="84" spans="1:24" x14ac:dyDescent="0.25">
      <c r="A84" s="19">
        <v>9293210</v>
      </c>
      <c r="B84" t="s">
        <v>82</v>
      </c>
      <c r="C84" s="10">
        <v>12969.999999999993</v>
      </c>
      <c r="D84" s="10">
        <v>0</v>
      </c>
      <c r="E84" s="16">
        <f t="shared" si="5"/>
        <v>7782</v>
      </c>
      <c r="F84" s="11">
        <v>453.515625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2">
        <v>0</v>
      </c>
      <c r="R84" s="12">
        <f t="shared" si="6"/>
        <v>158.73046875</v>
      </c>
      <c r="S84" s="12">
        <v>18687.151105218752</v>
      </c>
      <c r="T84" s="12">
        <v>0</v>
      </c>
      <c r="U84" s="12">
        <f t="shared" si="7"/>
        <v>18687.151105218752</v>
      </c>
      <c r="V84" s="12">
        <v>110000</v>
      </c>
      <c r="W84" s="12">
        <f t="shared" si="8"/>
        <v>6050</v>
      </c>
      <c r="X84" s="17">
        <f t="shared" si="9"/>
        <v>32677.881573968752</v>
      </c>
    </row>
    <row r="85" spans="1:24" x14ac:dyDescent="0.25">
      <c r="A85" s="19">
        <v>9293264</v>
      </c>
      <c r="B85" t="s">
        <v>83</v>
      </c>
      <c r="C85" s="10">
        <v>8392.3529411764412</v>
      </c>
      <c r="D85" s="10">
        <v>0</v>
      </c>
      <c r="E85" s="16">
        <f t="shared" si="5"/>
        <v>5035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2">
        <v>0</v>
      </c>
      <c r="R85" s="12">
        <f t="shared" si="6"/>
        <v>0</v>
      </c>
      <c r="S85" s="12">
        <v>6523.1429508928586</v>
      </c>
      <c r="T85" s="12">
        <v>0</v>
      </c>
      <c r="U85" s="12">
        <f t="shared" si="7"/>
        <v>6523.1429508928586</v>
      </c>
      <c r="V85" s="12">
        <v>110000</v>
      </c>
      <c r="W85" s="12">
        <f t="shared" si="8"/>
        <v>6050</v>
      </c>
      <c r="X85" s="17">
        <f t="shared" si="9"/>
        <v>17608.14295089286</v>
      </c>
    </row>
    <row r="86" spans="1:24" x14ac:dyDescent="0.25">
      <c r="A86" s="19">
        <v>9293312</v>
      </c>
      <c r="B86" t="s">
        <v>84</v>
      </c>
      <c r="C86" s="10">
        <v>42058.172727272788</v>
      </c>
      <c r="D86" s="10">
        <v>0</v>
      </c>
      <c r="E86" s="16">
        <f t="shared" si="5"/>
        <v>25235</v>
      </c>
      <c r="F86" s="11">
        <v>13585.909090909083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2">
        <v>0</v>
      </c>
      <c r="R86" s="12">
        <f t="shared" si="6"/>
        <v>4755.0681818181783</v>
      </c>
      <c r="S86" s="12">
        <v>23134.91897967914</v>
      </c>
      <c r="T86" s="12">
        <v>0</v>
      </c>
      <c r="U86" s="12">
        <f t="shared" si="7"/>
        <v>23134.91897967914</v>
      </c>
      <c r="V86" s="12">
        <v>110000</v>
      </c>
      <c r="W86" s="12">
        <f t="shared" si="8"/>
        <v>6050</v>
      </c>
      <c r="X86" s="17">
        <f t="shared" si="9"/>
        <v>59174.987161497316</v>
      </c>
    </row>
    <row r="87" spans="1:24" x14ac:dyDescent="0.25">
      <c r="A87" s="19">
        <v>9293333</v>
      </c>
      <c r="B87" t="s">
        <v>85</v>
      </c>
      <c r="C87" s="10">
        <v>57068</v>
      </c>
      <c r="D87" s="10">
        <v>0</v>
      </c>
      <c r="E87" s="16">
        <f t="shared" si="5"/>
        <v>34241</v>
      </c>
      <c r="F87" s="11">
        <v>1350</v>
      </c>
      <c r="G87" s="11">
        <v>1400</v>
      </c>
      <c r="H87" s="11">
        <v>8400</v>
      </c>
      <c r="I87" s="11">
        <v>43125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2">
        <v>0</v>
      </c>
      <c r="R87" s="12">
        <f t="shared" si="6"/>
        <v>18996.25</v>
      </c>
      <c r="S87" s="12">
        <v>47715.966417910415</v>
      </c>
      <c r="T87" s="12">
        <v>0</v>
      </c>
      <c r="U87" s="12">
        <f t="shared" si="7"/>
        <v>47715.966417910415</v>
      </c>
      <c r="V87" s="12">
        <v>110000</v>
      </c>
      <c r="W87" s="12">
        <f t="shared" si="8"/>
        <v>6050</v>
      </c>
      <c r="X87" s="17">
        <f t="shared" si="9"/>
        <v>107003.21641791041</v>
      </c>
    </row>
    <row r="88" spans="1:24" x14ac:dyDescent="0.25">
      <c r="A88" s="19">
        <v>9293346</v>
      </c>
      <c r="B88" t="s">
        <v>86</v>
      </c>
      <c r="C88" s="10">
        <v>6485.0000000000055</v>
      </c>
      <c r="D88" s="10">
        <v>0</v>
      </c>
      <c r="E88" s="16">
        <f t="shared" si="5"/>
        <v>3891</v>
      </c>
      <c r="F88" s="11">
        <v>6890.625</v>
      </c>
      <c r="G88" s="11">
        <v>357.29166666666697</v>
      </c>
      <c r="H88" s="11">
        <v>0</v>
      </c>
      <c r="I88" s="11">
        <v>1173.9583333333342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2">
        <v>0</v>
      </c>
      <c r="R88" s="12">
        <f t="shared" si="6"/>
        <v>2947.6562500000005</v>
      </c>
      <c r="S88" s="12">
        <v>12853.549664434408</v>
      </c>
      <c r="T88" s="12">
        <v>0</v>
      </c>
      <c r="U88" s="12">
        <f t="shared" si="7"/>
        <v>12853.549664434408</v>
      </c>
      <c r="V88" s="12">
        <v>110000</v>
      </c>
      <c r="W88" s="12">
        <f t="shared" si="8"/>
        <v>6050</v>
      </c>
      <c r="X88" s="17">
        <f t="shared" si="9"/>
        <v>25742.205914434409</v>
      </c>
    </row>
    <row r="89" spans="1:24" x14ac:dyDescent="0.25">
      <c r="A89" s="19">
        <v>9293347</v>
      </c>
      <c r="B89" t="s">
        <v>87</v>
      </c>
      <c r="C89" s="10">
        <v>5187.9999999999973</v>
      </c>
      <c r="D89" s="10">
        <v>0</v>
      </c>
      <c r="E89" s="16">
        <f t="shared" si="5"/>
        <v>3113</v>
      </c>
      <c r="F89" s="11">
        <v>0</v>
      </c>
      <c r="G89" s="11">
        <v>0</v>
      </c>
      <c r="H89" s="11">
        <v>399.99999999999898</v>
      </c>
      <c r="I89" s="11">
        <v>574.99999999999852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2">
        <v>0</v>
      </c>
      <c r="R89" s="12">
        <f t="shared" si="6"/>
        <v>341.24999999999909</v>
      </c>
      <c r="S89" s="12">
        <v>9521.7608367346984</v>
      </c>
      <c r="T89" s="12">
        <v>0</v>
      </c>
      <c r="U89" s="12">
        <f t="shared" si="7"/>
        <v>9521.7608367346984</v>
      </c>
      <c r="V89" s="12">
        <v>110000</v>
      </c>
      <c r="W89" s="12">
        <f t="shared" si="8"/>
        <v>6050</v>
      </c>
      <c r="X89" s="17">
        <f t="shared" si="9"/>
        <v>19026.010836734698</v>
      </c>
    </row>
    <row r="90" spans="1:24" x14ac:dyDescent="0.25">
      <c r="A90" s="19">
        <v>9293349</v>
      </c>
      <c r="B90" t="s">
        <v>88</v>
      </c>
      <c r="C90" s="10">
        <v>9078.99999999998</v>
      </c>
      <c r="D90" s="10">
        <v>0</v>
      </c>
      <c r="E90" s="16">
        <f t="shared" si="5"/>
        <v>5447</v>
      </c>
      <c r="F90" s="11">
        <v>308.57142857142833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2">
        <v>0</v>
      </c>
      <c r="R90" s="12">
        <f t="shared" si="6"/>
        <v>107.99999999999991</v>
      </c>
      <c r="S90" s="12">
        <v>7159.0171354838758</v>
      </c>
      <c r="T90" s="12">
        <v>0</v>
      </c>
      <c r="U90" s="12">
        <f t="shared" si="7"/>
        <v>7159.0171354838758</v>
      </c>
      <c r="V90" s="12">
        <v>110000</v>
      </c>
      <c r="W90" s="12">
        <f t="shared" si="8"/>
        <v>6050</v>
      </c>
      <c r="X90" s="17">
        <f t="shared" si="9"/>
        <v>18764.017135483875</v>
      </c>
    </row>
    <row r="91" spans="1:24" x14ac:dyDescent="0.25">
      <c r="A91" s="19">
        <v>9293355</v>
      </c>
      <c r="B91" t="s">
        <v>89</v>
      </c>
      <c r="C91" s="10">
        <v>2593.9999999999964</v>
      </c>
      <c r="D91" s="10">
        <v>0</v>
      </c>
      <c r="E91" s="16">
        <f t="shared" si="5"/>
        <v>1556</v>
      </c>
      <c r="F91" s="11">
        <v>152.14285714285731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2">
        <v>0</v>
      </c>
      <c r="R91" s="12">
        <f t="shared" si="6"/>
        <v>53.250000000000057</v>
      </c>
      <c r="S91" s="12">
        <v>8607.2225533333385</v>
      </c>
      <c r="T91" s="12">
        <v>0</v>
      </c>
      <c r="U91" s="12">
        <f t="shared" si="7"/>
        <v>8607.2225533333385</v>
      </c>
      <c r="V91" s="12">
        <v>110000</v>
      </c>
      <c r="W91" s="12">
        <f t="shared" si="8"/>
        <v>6050</v>
      </c>
      <c r="X91" s="17">
        <f t="shared" si="9"/>
        <v>16266.472553333339</v>
      </c>
    </row>
    <row r="92" spans="1:24" x14ac:dyDescent="0.25">
      <c r="A92" s="19">
        <v>9293367</v>
      </c>
      <c r="B92" t="s">
        <v>90</v>
      </c>
      <c r="C92" s="10">
        <v>2594.0000000000014</v>
      </c>
      <c r="D92" s="10">
        <v>0</v>
      </c>
      <c r="E92" s="16">
        <f t="shared" si="5"/>
        <v>1556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2">
        <v>0</v>
      </c>
      <c r="R92" s="12">
        <f t="shared" si="6"/>
        <v>0</v>
      </c>
      <c r="S92" s="12">
        <v>18565.098429836838</v>
      </c>
      <c r="T92" s="12">
        <v>0</v>
      </c>
      <c r="U92" s="12">
        <f t="shared" si="7"/>
        <v>18565.098429836838</v>
      </c>
      <c r="V92" s="12">
        <v>110000</v>
      </c>
      <c r="W92" s="12">
        <f t="shared" si="8"/>
        <v>6050</v>
      </c>
      <c r="X92" s="17">
        <f t="shared" si="9"/>
        <v>26171.098429836838</v>
      </c>
    </row>
    <row r="93" spans="1:24" x14ac:dyDescent="0.25">
      <c r="A93" s="19">
        <v>9293403</v>
      </c>
      <c r="B93" t="s">
        <v>91</v>
      </c>
      <c r="C93" s="10">
        <v>5696.6274509803925</v>
      </c>
      <c r="D93" s="10">
        <v>0</v>
      </c>
      <c r="E93" s="16">
        <f t="shared" si="5"/>
        <v>3418</v>
      </c>
      <c r="F93" s="11">
        <v>329.41176470588238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2">
        <v>0</v>
      </c>
      <c r="R93" s="12">
        <f t="shared" si="6"/>
        <v>115.29411764705883</v>
      </c>
      <c r="S93" s="12">
        <v>9777.957379555548</v>
      </c>
      <c r="T93" s="12">
        <v>0</v>
      </c>
      <c r="U93" s="12">
        <f t="shared" si="7"/>
        <v>9777.957379555548</v>
      </c>
      <c r="V93" s="12">
        <v>110000</v>
      </c>
      <c r="W93" s="12">
        <f t="shared" si="8"/>
        <v>6050</v>
      </c>
      <c r="X93" s="17">
        <f t="shared" si="9"/>
        <v>19361.251497202607</v>
      </c>
    </row>
    <row r="94" spans="1:24" x14ac:dyDescent="0.25">
      <c r="A94" s="19">
        <v>9293408</v>
      </c>
      <c r="B94" t="s">
        <v>92</v>
      </c>
      <c r="C94" s="10">
        <v>1501.7894736842097</v>
      </c>
      <c r="D94" s="10">
        <v>0</v>
      </c>
      <c r="E94" s="16">
        <f t="shared" si="5"/>
        <v>901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2">
        <v>0</v>
      </c>
      <c r="R94" s="12">
        <f t="shared" si="6"/>
        <v>0</v>
      </c>
      <c r="S94" s="12">
        <v>2059.7333777777781</v>
      </c>
      <c r="T94" s="12">
        <v>0</v>
      </c>
      <c r="U94" s="12">
        <f t="shared" si="7"/>
        <v>2059.7333777777781</v>
      </c>
      <c r="V94" s="12">
        <v>110000</v>
      </c>
      <c r="W94" s="12">
        <f t="shared" si="8"/>
        <v>6050</v>
      </c>
      <c r="X94" s="17">
        <f t="shared" si="9"/>
        <v>9010.7333777777785</v>
      </c>
    </row>
    <row r="95" spans="1:24" x14ac:dyDescent="0.25">
      <c r="A95" s="19">
        <v>9293411</v>
      </c>
      <c r="B95" t="s">
        <v>93</v>
      </c>
      <c r="C95" s="10">
        <v>0</v>
      </c>
      <c r="D95" s="10">
        <v>0</v>
      </c>
      <c r="E95" s="16">
        <f t="shared" si="5"/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2">
        <v>0</v>
      </c>
      <c r="R95" s="12">
        <f t="shared" si="6"/>
        <v>0</v>
      </c>
      <c r="S95" s="12">
        <v>8844.0641688326559</v>
      </c>
      <c r="T95" s="12">
        <v>0</v>
      </c>
      <c r="U95" s="12">
        <f t="shared" si="7"/>
        <v>8844.0641688326559</v>
      </c>
      <c r="V95" s="12">
        <v>110000</v>
      </c>
      <c r="W95" s="12">
        <f t="shared" si="8"/>
        <v>6050</v>
      </c>
      <c r="X95" s="17">
        <f t="shared" si="9"/>
        <v>14894.064168832656</v>
      </c>
    </row>
    <row r="96" spans="1:24" x14ac:dyDescent="0.25">
      <c r="A96" s="19">
        <v>9293423</v>
      </c>
      <c r="B96" t="s">
        <v>94</v>
      </c>
      <c r="C96" s="10">
        <v>0</v>
      </c>
      <c r="D96" s="10">
        <v>0</v>
      </c>
      <c r="E96" s="16">
        <f t="shared" si="5"/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2">
        <v>0</v>
      </c>
      <c r="R96" s="12">
        <f t="shared" si="6"/>
        <v>0</v>
      </c>
      <c r="S96" s="12">
        <v>6889.5516000000007</v>
      </c>
      <c r="T96" s="12">
        <v>0</v>
      </c>
      <c r="U96" s="12">
        <f t="shared" si="7"/>
        <v>6889.5516000000007</v>
      </c>
      <c r="V96" s="12">
        <v>110000</v>
      </c>
      <c r="W96" s="12">
        <f t="shared" si="8"/>
        <v>6050</v>
      </c>
      <c r="X96" s="17">
        <f t="shared" si="9"/>
        <v>12939.551600000001</v>
      </c>
    </row>
    <row r="97" spans="1:24" x14ac:dyDescent="0.25">
      <c r="A97" s="19">
        <v>9293443</v>
      </c>
      <c r="B97" t="s">
        <v>95</v>
      </c>
      <c r="C97" s="10">
        <v>1296.9999999999993</v>
      </c>
      <c r="D97" s="10">
        <v>0</v>
      </c>
      <c r="E97" s="16">
        <f t="shared" si="5"/>
        <v>778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2">
        <v>0</v>
      </c>
      <c r="R97" s="12">
        <f t="shared" si="6"/>
        <v>0</v>
      </c>
      <c r="S97" s="12">
        <v>1600.9745799999982</v>
      </c>
      <c r="T97" s="12">
        <v>0</v>
      </c>
      <c r="U97" s="12">
        <f t="shared" si="7"/>
        <v>1600.9745799999982</v>
      </c>
      <c r="V97" s="12">
        <v>110000</v>
      </c>
      <c r="W97" s="12">
        <f t="shared" si="8"/>
        <v>6050</v>
      </c>
      <c r="X97" s="17">
        <f t="shared" si="9"/>
        <v>8428.9745799999982</v>
      </c>
    </row>
    <row r="98" spans="1:24" x14ac:dyDescent="0.25">
      <c r="A98" s="19">
        <v>9293447</v>
      </c>
      <c r="B98" t="s">
        <v>96</v>
      </c>
      <c r="C98" s="10">
        <v>0</v>
      </c>
      <c r="D98" s="10">
        <v>0</v>
      </c>
      <c r="E98" s="16">
        <f t="shared" si="5"/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2">
        <v>0</v>
      </c>
      <c r="R98" s="12">
        <f t="shared" si="6"/>
        <v>0</v>
      </c>
      <c r="S98" s="12">
        <v>789.95456249999984</v>
      </c>
      <c r="T98" s="12">
        <v>0</v>
      </c>
      <c r="U98" s="12">
        <f t="shared" si="7"/>
        <v>789.95456249999984</v>
      </c>
      <c r="V98" s="12">
        <v>110000</v>
      </c>
      <c r="W98" s="12">
        <f t="shared" si="8"/>
        <v>6050</v>
      </c>
      <c r="X98" s="17">
        <f t="shared" si="9"/>
        <v>6839.9545625000001</v>
      </c>
    </row>
    <row r="99" spans="1:24" x14ac:dyDescent="0.25">
      <c r="A99" s="19">
        <v>9293454</v>
      </c>
      <c r="B99" t="s">
        <v>97</v>
      </c>
      <c r="C99" s="10">
        <v>2593.9999999999995</v>
      </c>
      <c r="D99" s="10">
        <v>0</v>
      </c>
      <c r="E99" s="16">
        <f t="shared" si="5"/>
        <v>1556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2">
        <v>0</v>
      </c>
      <c r="R99" s="12">
        <f t="shared" si="6"/>
        <v>0</v>
      </c>
      <c r="S99" s="12">
        <v>2909.0390238095265</v>
      </c>
      <c r="T99" s="12">
        <v>0</v>
      </c>
      <c r="U99" s="12">
        <f t="shared" si="7"/>
        <v>2909.0390238095265</v>
      </c>
      <c r="V99" s="12">
        <v>110000</v>
      </c>
      <c r="W99" s="12">
        <f t="shared" si="8"/>
        <v>6050</v>
      </c>
      <c r="X99" s="17">
        <f t="shared" si="9"/>
        <v>10515.039023809526</v>
      </c>
    </row>
    <row r="100" spans="1:24" x14ac:dyDescent="0.25">
      <c r="A100" s="19">
        <v>9293487</v>
      </c>
      <c r="B100" t="s">
        <v>98</v>
      </c>
      <c r="C100" s="10">
        <v>2593.9999999999918</v>
      </c>
      <c r="D100" s="10">
        <v>0</v>
      </c>
      <c r="E100" s="16">
        <f t="shared" si="5"/>
        <v>1556</v>
      </c>
      <c r="F100" s="11">
        <v>1069.3251533742327</v>
      </c>
      <c r="G100" s="11">
        <v>1782.208588957054</v>
      </c>
      <c r="H100" s="11">
        <v>407.36196319018376</v>
      </c>
      <c r="I100" s="11">
        <v>2342.3312883435588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2">
        <v>0</v>
      </c>
      <c r="R100" s="12">
        <f t="shared" si="6"/>
        <v>1960.4294478527602</v>
      </c>
      <c r="S100" s="12">
        <v>19027.062442647068</v>
      </c>
      <c r="T100" s="12">
        <v>0</v>
      </c>
      <c r="U100" s="12">
        <f t="shared" si="7"/>
        <v>19027.062442647068</v>
      </c>
      <c r="V100" s="12">
        <v>110000</v>
      </c>
      <c r="W100" s="12">
        <f t="shared" si="8"/>
        <v>6050</v>
      </c>
      <c r="X100" s="17">
        <f t="shared" si="9"/>
        <v>28593.491890499827</v>
      </c>
    </row>
    <row r="101" spans="1:24" x14ac:dyDescent="0.25">
      <c r="A101" s="19">
        <v>9293492</v>
      </c>
      <c r="B101" t="s">
        <v>99</v>
      </c>
      <c r="C101" s="10">
        <v>1296.9999999999986</v>
      </c>
      <c r="D101" s="10">
        <v>0</v>
      </c>
      <c r="E101" s="16">
        <f t="shared" si="5"/>
        <v>778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2">
        <v>0</v>
      </c>
      <c r="R101" s="12">
        <f t="shared" si="6"/>
        <v>0</v>
      </c>
      <c r="S101" s="12">
        <v>2562.0147972972941</v>
      </c>
      <c r="T101" s="12">
        <v>0</v>
      </c>
      <c r="U101" s="12">
        <f t="shared" si="7"/>
        <v>2562.0147972972941</v>
      </c>
      <c r="V101" s="12">
        <v>110000</v>
      </c>
      <c r="W101" s="12">
        <f t="shared" si="8"/>
        <v>6050</v>
      </c>
      <c r="X101" s="17">
        <f t="shared" si="9"/>
        <v>9390.0147972972936</v>
      </c>
    </row>
    <row r="102" spans="1:24" x14ac:dyDescent="0.25">
      <c r="A102" s="19">
        <v>9293542</v>
      </c>
      <c r="B102" t="s">
        <v>100</v>
      </c>
      <c r="C102" s="10">
        <v>7781.9999999999918</v>
      </c>
      <c r="D102" s="10">
        <v>0</v>
      </c>
      <c r="E102" s="16">
        <f t="shared" si="5"/>
        <v>4669</v>
      </c>
      <c r="F102" s="11">
        <v>749.9999999999992</v>
      </c>
      <c r="G102" s="11">
        <v>350.00000000000023</v>
      </c>
      <c r="H102" s="11">
        <v>0</v>
      </c>
      <c r="I102" s="11">
        <v>1150.0000000000007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2">
        <v>0</v>
      </c>
      <c r="R102" s="12">
        <f t="shared" si="6"/>
        <v>787.5</v>
      </c>
      <c r="S102" s="12">
        <v>5032.1229880000037</v>
      </c>
      <c r="T102" s="12">
        <v>0</v>
      </c>
      <c r="U102" s="12">
        <f t="shared" si="7"/>
        <v>5032.1229880000037</v>
      </c>
      <c r="V102" s="12">
        <v>110000</v>
      </c>
      <c r="W102" s="12">
        <f t="shared" si="8"/>
        <v>6050</v>
      </c>
      <c r="X102" s="17">
        <f t="shared" si="9"/>
        <v>16538.622988000003</v>
      </c>
    </row>
    <row r="103" spans="1:24" x14ac:dyDescent="0.25">
      <c r="A103" s="19">
        <v>9293548</v>
      </c>
      <c r="B103" t="s">
        <v>101</v>
      </c>
      <c r="C103" s="10">
        <v>2594.0000000000018</v>
      </c>
      <c r="D103" s="10">
        <v>0</v>
      </c>
      <c r="E103" s="16">
        <f t="shared" si="5"/>
        <v>1556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2">
        <v>0</v>
      </c>
      <c r="R103" s="12">
        <f t="shared" si="6"/>
        <v>0</v>
      </c>
      <c r="S103" s="12">
        <v>7441.0747975555578</v>
      </c>
      <c r="T103" s="12">
        <v>0</v>
      </c>
      <c r="U103" s="12">
        <f t="shared" si="7"/>
        <v>7441.0747975555578</v>
      </c>
      <c r="V103" s="12">
        <v>110000</v>
      </c>
      <c r="W103" s="12">
        <f t="shared" si="8"/>
        <v>6050</v>
      </c>
      <c r="X103" s="17">
        <f t="shared" si="9"/>
        <v>15047.074797555557</v>
      </c>
    </row>
    <row r="104" spans="1:24" x14ac:dyDescent="0.25">
      <c r="A104" s="19">
        <v>9293550</v>
      </c>
      <c r="B104" t="s">
        <v>102</v>
      </c>
      <c r="C104" s="10">
        <v>2594</v>
      </c>
      <c r="D104" s="10">
        <v>0</v>
      </c>
      <c r="E104" s="16">
        <f t="shared" si="5"/>
        <v>1556</v>
      </c>
      <c r="F104" s="11">
        <v>1977.083333333338</v>
      </c>
      <c r="G104" s="11">
        <v>0</v>
      </c>
      <c r="H104" s="11">
        <v>0</v>
      </c>
      <c r="I104" s="11">
        <v>2331.9444444444462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2">
        <v>0</v>
      </c>
      <c r="R104" s="12">
        <f t="shared" si="6"/>
        <v>1508.1597222222244</v>
      </c>
      <c r="S104" s="12">
        <v>11259.768281315854</v>
      </c>
      <c r="T104" s="12">
        <v>0</v>
      </c>
      <c r="U104" s="12">
        <f t="shared" si="7"/>
        <v>11259.768281315854</v>
      </c>
      <c r="V104" s="12">
        <v>110000</v>
      </c>
      <c r="W104" s="12">
        <f t="shared" si="8"/>
        <v>6050</v>
      </c>
      <c r="X104" s="17">
        <f t="shared" si="9"/>
        <v>20373.92800353808</v>
      </c>
    </row>
    <row r="105" spans="1:24" x14ac:dyDescent="0.25">
      <c r="A105" s="19">
        <v>9293560</v>
      </c>
      <c r="B105" t="s">
        <v>103</v>
      </c>
      <c r="C105" s="10">
        <v>2594</v>
      </c>
      <c r="D105" s="10">
        <v>0</v>
      </c>
      <c r="E105" s="16">
        <f t="shared" si="5"/>
        <v>1556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2">
        <v>0</v>
      </c>
      <c r="R105" s="12">
        <f t="shared" si="6"/>
        <v>0</v>
      </c>
      <c r="S105" s="12">
        <v>8594.7056400000001</v>
      </c>
      <c r="T105" s="12">
        <v>0</v>
      </c>
      <c r="U105" s="12">
        <f t="shared" si="7"/>
        <v>8594.7056400000001</v>
      </c>
      <c r="V105" s="12">
        <v>110000</v>
      </c>
      <c r="W105" s="12">
        <f t="shared" si="8"/>
        <v>6050</v>
      </c>
      <c r="X105" s="17">
        <f t="shared" si="9"/>
        <v>16200.70564</v>
      </c>
    </row>
    <row r="106" spans="1:24" x14ac:dyDescent="0.25">
      <c r="A106" s="19">
        <v>9293561</v>
      </c>
      <c r="B106" t="s">
        <v>104</v>
      </c>
      <c r="C106" s="10">
        <v>1296.9999999999986</v>
      </c>
      <c r="D106" s="10">
        <v>0</v>
      </c>
      <c r="E106" s="16">
        <f t="shared" si="5"/>
        <v>778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2">
        <v>0</v>
      </c>
      <c r="R106" s="12">
        <f t="shared" si="6"/>
        <v>0</v>
      </c>
      <c r="S106" s="12">
        <v>9096.7665750000069</v>
      </c>
      <c r="T106" s="12">
        <v>0</v>
      </c>
      <c r="U106" s="12">
        <f t="shared" si="7"/>
        <v>9096.7665750000069</v>
      </c>
      <c r="V106" s="12">
        <v>110000</v>
      </c>
      <c r="W106" s="12">
        <f t="shared" si="8"/>
        <v>6050</v>
      </c>
      <c r="X106" s="17">
        <f t="shared" si="9"/>
        <v>15924.766575000007</v>
      </c>
    </row>
    <row r="107" spans="1:24" x14ac:dyDescent="0.25">
      <c r="A107" s="19">
        <v>9293711</v>
      </c>
      <c r="B107" t="s">
        <v>105</v>
      </c>
      <c r="C107" s="10">
        <v>46692.000000000044</v>
      </c>
      <c r="D107" s="10">
        <v>0</v>
      </c>
      <c r="E107" s="16">
        <f t="shared" si="5"/>
        <v>28015</v>
      </c>
      <c r="F107" s="11">
        <v>3927.4647887323949</v>
      </c>
      <c r="G107" s="11">
        <v>2291.0211267605609</v>
      </c>
      <c r="H107" s="11">
        <v>42698.591549295736</v>
      </c>
      <c r="I107" s="11">
        <v>15634.330985915498</v>
      </c>
      <c r="J107" s="11">
        <v>17220.422535211263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2">
        <v>0</v>
      </c>
      <c r="R107" s="12">
        <f t="shared" si="6"/>
        <v>28620.140845070408</v>
      </c>
      <c r="S107" s="12">
        <v>53065.125408719497</v>
      </c>
      <c r="T107" s="12">
        <v>0</v>
      </c>
      <c r="U107" s="12">
        <f t="shared" si="7"/>
        <v>53065.125408719497</v>
      </c>
      <c r="V107" s="12">
        <v>110000</v>
      </c>
      <c r="W107" s="12">
        <f t="shared" si="8"/>
        <v>6050</v>
      </c>
      <c r="X107" s="17">
        <f t="shared" si="9"/>
        <v>115750.2662537899</v>
      </c>
    </row>
    <row r="108" spans="1:24" x14ac:dyDescent="0.25">
      <c r="A108" s="19">
        <v>9293713</v>
      </c>
      <c r="B108" t="s">
        <v>106</v>
      </c>
      <c r="C108" s="10">
        <v>19117.984251968421</v>
      </c>
      <c r="D108" s="10">
        <v>0</v>
      </c>
      <c r="E108" s="16">
        <f t="shared" si="5"/>
        <v>11471</v>
      </c>
      <c r="F108" s="11">
        <v>7653.5433070866084</v>
      </c>
      <c r="G108" s="11">
        <v>0</v>
      </c>
      <c r="H108" s="11">
        <v>0</v>
      </c>
      <c r="I108" s="11">
        <v>3259.8425196850412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2">
        <v>0</v>
      </c>
      <c r="R108" s="12">
        <f t="shared" si="6"/>
        <v>3819.685039370077</v>
      </c>
      <c r="S108" s="12">
        <v>27331.830051030047</v>
      </c>
      <c r="T108" s="12">
        <v>0</v>
      </c>
      <c r="U108" s="12">
        <f t="shared" si="7"/>
        <v>27331.830051030047</v>
      </c>
      <c r="V108" s="12">
        <v>110000</v>
      </c>
      <c r="W108" s="12">
        <f t="shared" si="8"/>
        <v>6050</v>
      </c>
      <c r="X108" s="17">
        <f t="shared" si="9"/>
        <v>48672.51509040012</v>
      </c>
    </row>
    <row r="109" spans="1:24" x14ac:dyDescent="0.25">
      <c r="A109" s="19">
        <v>9293726</v>
      </c>
      <c r="B109" t="s">
        <v>107</v>
      </c>
      <c r="C109" s="10">
        <v>7781.9999999999909</v>
      </c>
      <c r="D109" s="10">
        <v>0</v>
      </c>
      <c r="E109" s="16">
        <f t="shared" si="5"/>
        <v>4669</v>
      </c>
      <c r="F109" s="11">
        <v>1659.0659340659329</v>
      </c>
      <c r="G109" s="11">
        <v>3167.3076923076924</v>
      </c>
      <c r="H109" s="11">
        <v>18098.901098901082</v>
      </c>
      <c r="I109" s="11">
        <v>24860.851648351621</v>
      </c>
      <c r="J109" s="11">
        <v>5429.6703296703354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2">
        <v>0</v>
      </c>
      <c r="R109" s="12">
        <f t="shared" si="6"/>
        <v>18625.528846153829</v>
      </c>
      <c r="S109" s="12">
        <v>32239.460602758649</v>
      </c>
      <c r="T109" s="12">
        <v>0</v>
      </c>
      <c r="U109" s="12">
        <f t="shared" si="7"/>
        <v>32239.460602758649</v>
      </c>
      <c r="V109" s="12">
        <v>110000</v>
      </c>
      <c r="W109" s="12">
        <f t="shared" si="8"/>
        <v>6050</v>
      </c>
      <c r="X109" s="17">
        <f t="shared" si="9"/>
        <v>61583.989448912478</v>
      </c>
    </row>
    <row r="110" spans="1:24" x14ac:dyDescent="0.25">
      <c r="A110" s="19">
        <v>9293732</v>
      </c>
      <c r="B110" t="s">
        <v>108</v>
      </c>
      <c r="C110" s="10">
        <v>25939.999999999989</v>
      </c>
      <c r="D110" s="10">
        <v>0</v>
      </c>
      <c r="E110" s="16">
        <f t="shared" si="5"/>
        <v>15564</v>
      </c>
      <c r="F110" s="11">
        <v>1060.0961538461554</v>
      </c>
      <c r="G110" s="11">
        <v>3180.2884615384596</v>
      </c>
      <c r="H110" s="11">
        <v>14942.307692307659</v>
      </c>
      <c r="I110" s="11">
        <v>8127.4038461538457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2">
        <v>0</v>
      </c>
      <c r="R110" s="12">
        <f t="shared" si="6"/>
        <v>9558.5336538461415</v>
      </c>
      <c r="S110" s="12">
        <v>31424.086114232217</v>
      </c>
      <c r="T110" s="12">
        <v>0</v>
      </c>
      <c r="U110" s="12">
        <f t="shared" si="7"/>
        <v>31424.086114232217</v>
      </c>
      <c r="V110" s="12">
        <v>110000</v>
      </c>
      <c r="W110" s="12">
        <f t="shared" si="8"/>
        <v>6050</v>
      </c>
      <c r="X110" s="17">
        <f t="shared" si="9"/>
        <v>62596.619768078359</v>
      </c>
    </row>
    <row r="111" spans="1:24" x14ac:dyDescent="0.25">
      <c r="A111" s="19">
        <v>9293746</v>
      </c>
      <c r="B111" t="s">
        <v>109</v>
      </c>
      <c r="C111" s="10">
        <v>7781.9999999999991</v>
      </c>
      <c r="D111" s="10">
        <v>0</v>
      </c>
      <c r="E111" s="16">
        <f t="shared" si="5"/>
        <v>4669</v>
      </c>
      <c r="F111" s="11">
        <v>2999.9999999999995</v>
      </c>
      <c r="G111" s="11">
        <v>1224.9999999999993</v>
      </c>
      <c r="H111" s="11">
        <v>0</v>
      </c>
      <c r="I111" s="11">
        <v>8049.9999999999945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2">
        <v>0</v>
      </c>
      <c r="R111" s="12">
        <f t="shared" si="6"/>
        <v>4296.2499999999973</v>
      </c>
      <c r="S111" s="12">
        <v>14144.234282993195</v>
      </c>
      <c r="T111" s="12">
        <v>0</v>
      </c>
      <c r="U111" s="12">
        <f t="shared" si="7"/>
        <v>14144.234282993195</v>
      </c>
      <c r="V111" s="12">
        <v>110000</v>
      </c>
      <c r="W111" s="12">
        <f t="shared" si="8"/>
        <v>6050</v>
      </c>
      <c r="X111" s="17">
        <f t="shared" si="9"/>
        <v>29159.484282993191</v>
      </c>
    </row>
    <row r="112" spans="1:24" x14ac:dyDescent="0.25">
      <c r="A112" s="19">
        <v>9293840</v>
      </c>
      <c r="B112" t="s">
        <v>110</v>
      </c>
      <c r="C112" s="10">
        <v>16861.00000000004</v>
      </c>
      <c r="D112" s="10">
        <v>0</v>
      </c>
      <c r="E112" s="16">
        <f t="shared" si="5"/>
        <v>10117</v>
      </c>
      <c r="F112" s="11">
        <v>0</v>
      </c>
      <c r="G112" s="11">
        <v>0</v>
      </c>
      <c r="H112" s="11">
        <v>4799.9999999999982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2">
        <v>0</v>
      </c>
      <c r="R112" s="12">
        <f t="shared" si="6"/>
        <v>1679.9999999999993</v>
      </c>
      <c r="S112" s="12">
        <v>11362.971302894754</v>
      </c>
      <c r="T112" s="12">
        <v>0</v>
      </c>
      <c r="U112" s="12">
        <f t="shared" si="7"/>
        <v>11362.971302894754</v>
      </c>
      <c r="V112" s="12">
        <v>110000</v>
      </c>
      <c r="W112" s="12">
        <f t="shared" si="8"/>
        <v>6050</v>
      </c>
      <c r="X112" s="17">
        <f t="shared" si="9"/>
        <v>29209.971302894752</v>
      </c>
    </row>
    <row r="113" spans="1:24" x14ac:dyDescent="0.25">
      <c r="A113" s="19">
        <v>9293888</v>
      </c>
      <c r="B113" t="s">
        <v>111</v>
      </c>
      <c r="C113" s="10">
        <v>5188.0000000000045</v>
      </c>
      <c r="D113" s="10">
        <v>0</v>
      </c>
      <c r="E113" s="16">
        <f t="shared" si="5"/>
        <v>3113</v>
      </c>
      <c r="F113" s="11">
        <v>152.11267605633802</v>
      </c>
      <c r="G113" s="11">
        <v>2484.50704225352</v>
      </c>
      <c r="H113" s="11">
        <v>1216.9014084507053</v>
      </c>
      <c r="I113" s="11">
        <v>2332.3943661971794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2">
        <v>0</v>
      </c>
      <c r="R113" s="12">
        <f t="shared" si="6"/>
        <v>2165.0704225352097</v>
      </c>
      <c r="S113" s="12">
        <v>15480.516593415708</v>
      </c>
      <c r="T113" s="12">
        <v>0</v>
      </c>
      <c r="U113" s="12">
        <f t="shared" si="7"/>
        <v>15480.516593415708</v>
      </c>
      <c r="V113" s="12">
        <v>110000</v>
      </c>
      <c r="W113" s="12">
        <f t="shared" si="8"/>
        <v>6050</v>
      </c>
      <c r="X113" s="17">
        <f t="shared" si="9"/>
        <v>26808.587015950918</v>
      </c>
    </row>
    <row r="114" spans="1:24" x14ac:dyDescent="0.25">
      <c r="A114" s="19">
        <v>9293918</v>
      </c>
      <c r="B114" t="s">
        <v>112</v>
      </c>
      <c r="C114" s="10">
        <v>29830.999999999978</v>
      </c>
      <c r="D114" s="10">
        <v>0</v>
      </c>
      <c r="E114" s="16">
        <f t="shared" si="5"/>
        <v>17899</v>
      </c>
      <c r="F114" s="11">
        <v>3750.0000000000009</v>
      </c>
      <c r="G114" s="11">
        <v>16800.000000000011</v>
      </c>
      <c r="H114" s="11">
        <v>12799.999999999996</v>
      </c>
      <c r="I114" s="11">
        <v>6324.9999999999982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2">
        <v>0</v>
      </c>
      <c r="R114" s="12">
        <f t="shared" si="6"/>
        <v>13886.250000000002</v>
      </c>
      <c r="S114" s="12">
        <v>57783.667844162243</v>
      </c>
      <c r="T114" s="12">
        <v>0</v>
      </c>
      <c r="U114" s="12">
        <f t="shared" si="7"/>
        <v>57783.667844162243</v>
      </c>
      <c r="V114" s="12">
        <v>110000</v>
      </c>
      <c r="W114" s="12">
        <f t="shared" si="8"/>
        <v>6050</v>
      </c>
      <c r="X114" s="17">
        <f t="shared" si="9"/>
        <v>95618.917844162235</v>
      </c>
    </row>
    <row r="115" spans="1:24" x14ac:dyDescent="0.25">
      <c r="A115" s="19">
        <v>9293920</v>
      </c>
      <c r="B115" t="s">
        <v>113</v>
      </c>
      <c r="C115" s="10">
        <v>6485.0000000000082</v>
      </c>
      <c r="D115" s="10">
        <v>0</v>
      </c>
      <c r="E115" s="16">
        <f t="shared" si="5"/>
        <v>3891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2">
        <v>0</v>
      </c>
      <c r="R115" s="12">
        <f t="shared" si="6"/>
        <v>0</v>
      </c>
      <c r="S115" s="12">
        <v>6314.6658896739209</v>
      </c>
      <c r="T115" s="12">
        <v>0</v>
      </c>
      <c r="U115" s="12">
        <f t="shared" si="7"/>
        <v>6314.6658896739209</v>
      </c>
      <c r="V115" s="12">
        <v>110000</v>
      </c>
      <c r="W115" s="12">
        <f t="shared" si="8"/>
        <v>6050</v>
      </c>
      <c r="X115" s="17">
        <f t="shared" si="9"/>
        <v>16255.665889673921</v>
      </c>
    </row>
    <row r="116" spans="1:24" x14ac:dyDescent="0.25">
      <c r="A116" s="19">
        <v>9293921</v>
      </c>
      <c r="B116" t="s">
        <v>114</v>
      </c>
      <c r="C116" s="10">
        <v>108.08333333333354</v>
      </c>
      <c r="D116" s="10">
        <v>0</v>
      </c>
      <c r="E116" s="16">
        <f t="shared" si="5"/>
        <v>65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2">
        <v>0</v>
      </c>
      <c r="R116" s="12">
        <f t="shared" si="6"/>
        <v>0</v>
      </c>
      <c r="S116" s="12">
        <v>267.96212500000001</v>
      </c>
      <c r="T116" s="12">
        <v>0</v>
      </c>
      <c r="U116" s="12">
        <f t="shared" si="7"/>
        <v>267.96212500000001</v>
      </c>
      <c r="V116" s="12">
        <v>9166.6666666666661</v>
      </c>
      <c r="W116" s="12">
        <f t="shared" si="8"/>
        <v>504.16666666666663</v>
      </c>
      <c r="X116" s="17">
        <f t="shared" si="9"/>
        <v>837.12879166666664</v>
      </c>
    </row>
    <row r="117" spans="1:24" x14ac:dyDescent="0.25">
      <c r="A117" s="19">
        <v>9293922</v>
      </c>
      <c r="B117" t="s">
        <v>115</v>
      </c>
      <c r="C117" s="10">
        <v>1296.9999999999993</v>
      </c>
      <c r="D117" s="10">
        <v>0</v>
      </c>
      <c r="E117" s="16">
        <f t="shared" si="5"/>
        <v>778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2">
        <v>0</v>
      </c>
      <c r="R117" s="12">
        <f t="shared" si="6"/>
        <v>0</v>
      </c>
      <c r="S117" s="12">
        <v>3590.2862434782619</v>
      </c>
      <c r="T117" s="12">
        <v>0</v>
      </c>
      <c r="U117" s="12">
        <f t="shared" si="7"/>
        <v>3590.2862434782619</v>
      </c>
      <c r="V117" s="12">
        <v>110000</v>
      </c>
      <c r="W117" s="12">
        <f t="shared" si="8"/>
        <v>6050</v>
      </c>
      <c r="X117" s="17">
        <f t="shared" si="9"/>
        <v>10418.286243478262</v>
      </c>
    </row>
    <row r="118" spans="1:24" x14ac:dyDescent="0.25">
      <c r="A118" s="19">
        <v>9293923</v>
      </c>
      <c r="B118" t="s">
        <v>116</v>
      </c>
      <c r="C118" s="10">
        <v>19455.000000000011</v>
      </c>
      <c r="D118" s="10">
        <v>0</v>
      </c>
      <c r="E118" s="16">
        <f t="shared" si="5"/>
        <v>11673</v>
      </c>
      <c r="F118" s="11">
        <v>12899.999999999996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2">
        <v>0</v>
      </c>
      <c r="R118" s="12">
        <f t="shared" si="6"/>
        <v>4514.9999999999982</v>
      </c>
      <c r="S118" s="12">
        <v>23337.512744866381</v>
      </c>
      <c r="T118" s="12">
        <v>0</v>
      </c>
      <c r="U118" s="12">
        <f t="shared" si="7"/>
        <v>23337.512744866381</v>
      </c>
      <c r="V118" s="12">
        <v>110000</v>
      </c>
      <c r="W118" s="12">
        <f t="shared" si="8"/>
        <v>6050</v>
      </c>
      <c r="X118" s="17">
        <f t="shared" si="9"/>
        <v>45575.512744866377</v>
      </c>
    </row>
    <row r="119" spans="1:24" x14ac:dyDescent="0.25">
      <c r="A119" s="19">
        <v>9295201</v>
      </c>
      <c r="B119" t="s">
        <v>117</v>
      </c>
      <c r="C119" s="10">
        <v>6485.0000000000009</v>
      </c>
      <c r="D119" s="10">
        <v>0</v>
      </c>
      <c r="E119" s="16">
        <f t="shared" si="5"/>
        <v>3891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2">
        <v>0</v>
      </c>
      <c r="R119" s="12">
        <f t="shared" si="6"/>
        <v>0</v>
      </c>
      <c r="S119" s="12">
        <v>15411.792286956523</v>
      </c>
      <c r="T119" s="12">
        <v>0</v>
      </c>
      <c r="U119" s="12">
        <f t="shared" si="7"/>
        <v>15411.792286956523</v>
      </c>
      <c r="V119" s="12">
        <v>110000</v>
      </c>
      <c r="W119" s="12">
        <f t="shared" si="8"/>
        <v>6050</v>
      </c>
      <c r="X119" s="17">
        <f t="shared" si="9"/>
        <v>25352.792286956523</v>
      </c>
    </row>
    <row r="120" spans="1:24" x14ac:dyDescent="0.25">
      <c r="A120" s="19">
        <v>9294001</v>
      </c>
      <c r="B120" t="s">
        <v>118</v>
      </c>
      <c r="C120" s="10">
        <v>1852.857142857142</v>
      </c>
      <c r="D120" s="10">
        <v>4685.9999999999964</v>
      </c>
      <c r="E120" s="16">
        <f t="shared" si="5"/>
        <v>3923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2">
        <v>0</v>
      </c>
      <c r="R120" s="12">
        <f t="shared" si="6"/>
        <v>0</v>
      </c>
      <c r="S120" s="12">
        <v>3347.9245283018849</v>
      </c>
      <c r="T120" s="12">
        <v>7314.5116279069953</v>
      </c>
      <c r="U120" s="12">
        <f t="shared" si="7"/>
        <v>10662.43615620888</v>
      </c>
      <c r="V120" s="12">
        <v>140000</v>
      </c>
      <c r="W120" s="12">
        <f t="shared" si="8"/>
        <v>7700</v>
      </c>
      <c r="X120" s="17">
        <f t="shared" si="9"/>
        <v>22285.436156208882</v>
      </c>
    </row>
    <row r="121" spans="1:24" x14ac:dyDescent="0.25">
      <c r="A121" s="19">
        <v>9294079</v>
      </c>
      <c r="B121" t="s">
        <v>119</v>
      </c>
      <c r="C121" s="10">
        <v>9079.0000000000018</v>
      </c>
      <c r="D121" s="10">
        <v>12496.000000000015</v>
      </c>
      <c r="E121" s="16">
        <f t="shared" si="5"/>
        <v>12945</v>
      </c>
      <c r="F121" s="11">
        <v>750.00000000000023</v>
      </c>
      <c r="G121" s="11">
        <v>699.99999999999932</v>
      </c>
      <c r="H121" s="11">
        <v>400.00000000000017</v>
      </c>
      <c r="I121" s="11">
        <v>0</v>
      </c>
      <c r="J121" s="11">
        <v>0</v>
      </c>
      <c r="K121" s="11">
        <v>0</v>
      </c>
      <c r="L121" s="11">
        <v>1500.0000000000016</v>
      </c>
      <c r="M121" s="11">
        <v>550.00000000000057</v>
      </c>
      <c r="N121" s="11">
        <v>1500.0000000000016</v>
      </c>
      <c r="O121" s="11">
        <v>0</v>
      </c>
      <c r="P121" s="11">
        <v>0</v>
      </c>
      <c r="Q121" s="12">
        <v>0</v>
      </c>
      <c r="R121" s="12">
        <f t="shared" si="6"/>
        <v>1890.0000000000011</v>
      </c>
      <c r="S121" s="12">
        <v>5765.3311258278218</v>
      </c>
      <c r="T121" s="12">
        <v>15395.973856209177</v>
      </c>
      <c r="U121" s="12">
        <f t="shared" si="7"/>
        <v>21161.304982037</v>
      </c>
      <c r="V121" s="12">
        <v>140000</v>
      </c>
      <c r="W121" s="12">
        <f t="shared" si="8"/>
        <v>7700</v>
      </c>
      <c r="X121" s="17">
        <f t="shared" si="9"/>
        <v>43696.304982037</v>
      </c>
    </row>
    <row r="122" spans="1:24" x14ac:dyDescent="0.25">
      <c r="A122" s="19">
        <v>9294150</v>
      </c>
      <c r="B122" t="s">
        <v>120</v>
      </c>
      <c r="C122" s="10">
        <v>5187.9999999999955</v>
      </c>
      <c r="D122" s="10">
        <v>15619.999999999996</v>
      </c>
      <c r="E122" s="16">
        <f t="shared" si="5"/>
        <v>12485</v>
      </c>
      <c r="F122" s="11">
        <v>2099.9999999999977</v>
      </c>
      <c r="G122" s="11">
        <v>525</v>
      </c>
      <c r="H122" s="11">
        <v>3599.9999999999964</v>
      </c>
      <c r="I122" s="11">
        <v>3449.9999999999964</v>
      </c>
      <c r="J122" s="11">
        <v>0</v>
      </c>
      <c r="K122" s="11">
        <v>0</v>
      </c>
      <c r="L122" s="11">
        <v>3260.9060402684563</v>
      </c>
      <c r="M122" s="11">
        <v>1655.5369127516808</v>
      </c>
      <c r="N122" s="11">
        <v>9030.2013422818818</v>
      </c>
      <c r="O122" s="11">
        <v>6095.3859060402692</v>
      </c>
      <c r="P122" s="11">
        <v>1003.3557046979876</v>
      </c>
      <c r="Q122" s="12">
        <v>0</v>
      </c>
      <c r="R122" s="12">
        <f t="shared" si="6"/>
        <v>10752.135067114092</v>
      </c>
      <c r="S122" s="12">
        <v>29036.317567567581</v>
      </c>
      <c r="T122" s="12">
        <v>35973.564625850224</v>
      </c>
      <c r="U122" s="12">
        <f t="shared" si="7"/>
        <v>65009.882193417805</v>
      </c>
      <c r="V122" s="12">
        <v>140000</v>
      </c>
      <c r="W122" s="12">
        <f t="shared" si="8"/>
        <v>7700</v>
      </c>
      <c r="X122" s="17">
        <f t="shared" si="9"/>
        <v>95947.017260531895</v>
      </c>
    </row>
    <row r="123" spans="1:24" x14ac:dyDescent="0.25">
      <c r="A123" s="19">
        <v>9294161</v>
      </c>
      <c r="B123" t="s">
        <v>121</v>
      </c>
      <c r="C123" s="10">
        <v>31127.999999999967</v>
      </c>
      <c r="D123" s="10">
        <v>23429.999999999996</v>
      </c>
      <c r="E123" s="16">
        <f t="shared" si="5"/>
        <v>32735</v>
      </c>
      <c r="F123" s="11">
        <v>3150.0000000000091</v>
      </c>
      <c r="G123" s="11">
        <v>3675.0000000000105</v>
      </c>
      <c r="H123" s="11">
        <v>2399.9999999999977</v>
      </c>
      <c r="I123" s="11">
        <v>1724.9999999999982</v>
      </c>
      <c r="J123" s="11">
        <v>0</v>
      </c>
      <c r="K123" s="11">
        <v>0</v>
      </c>
      <c r="L123" s="11">
        <v>3799.6688741721869</v>
      </c>
      <c r="M123" s="11">
        <v>6408.7748344370857</v>
      </c>
      <c r="N123" s="11">
        <v>6586.09271523179</v>
      </c>
      <c r="O123" s="11">
        <v>2735.7615894039773</v>
      </c>
      <c r="P123" s="11">
        <v>3039.7350993377527</v>
      </c>
      <c r="Q123" s="12">
        <v>0</v>
      </c>
      <c r="R123" s="12">
        <f t="shared" si="6"/>
        <v>11732.011589403983</v>
      </c>
      <c r="S123" s="12">
        <v>25015.670886075965</v>
      </c>
      <c r="T123" s="12">
        <v>11623.947019867552</v>
      </c>
      <c r="U123" s="12">
        <f t="shared" si="7"/>
        <v>36639.617905943516</v>
      </c>
      <c r="V123" s="12">
        <v>140000</v>
      </c>
      <c r="W123" s="12">
        <f t="shared" si="8"/>
        <v>7700</v>
      </c>
      <c r="X123" s="17">
        <f t="shared" si="9"/>
        <v>88806.629495347501</v>
      </c>
    </row>
    <row r="124" spans="1:24" x14ac:dyDescent="0.25">
      <c r="A124" s="19">
        <v>9294162</v>
      </c>
      <c r="B124" t="s">
        <v>122</v>
      </c>
      <c r="C124" s="10">
        <v>18157.999999999989</v>
      </c>
      <c r="D124" s="10">
        <v>26554.000000000055</v>
      </c>
      <c r="E124" s="16">
        <f t="shared" si="5"/>
        <v>26827</v>
      </c>
      <c r="F124" s="11">
        <v>7050.0000000000055</v>
      </c>
      <c r="G124" s="11">
        <v>1925.0000000000086</v>
      </c>
      <c r="H124" s="11">
        <v>0</v>
      </c>
      <c r="I124" s="11">
        <v>575.00000000000034</v>
      </c>
      <c r="J124" s="11">
        <v>0</v>
      </c>
      <c r="K124" s="11">
        <v>0</v>
      </c>
      <c r="L124" s="11">
        <v>7327.1276595744603</v>
      </c>
      <c r="M124" s="11">
        <v>3613.0319148936296</v>
      </c>
      <c r="N124" s="11">
        <v>1010.6382978723427</v>
      </c>
      <c r="O124" s="11">
        <v>0</v>
      </c>
      <c r="P124" s="11">
        <v>1010.6382978723378</v>
      </c>
      <c r="Q124" s="12">
        <v>0</v>
      </c>
      <c r="R124" s="12">
        <f t="shared" si="6"/>
        <v>7879.002659574473</v>
      </c>
      <c r="S124" s="12">
        <v>26992.844660194125</v>
      </c>
      <c r="T124" s="12">
        <v>14339.999999999976</v>
      </c>
      <c r="U124" s="12">
        <f t="shared" si="7"/>
        <v>41332.844660194103</v>
      </c>
      <c r="V124" s="12">
        <v>140000</v>
      </c>
      <c r="W124" s="12">
        <f t="shared" si="8"/>
        <v>7700</v>
      </c>
      <c r="X124" s="17">
        <f t="shared" si="9"/>
        <v>83738.847319768567</v>
      </c>
    </row>
    <row r="125" spans="1:24" x14ac:dyDescent="0.25">
      <c r="A125" s="19">
        <v>9294198</v>
      </c>
      <c r="B125" t="s">
        <v>123</v>
      </c>
      <c r="C125" s="10">
        <v>31128.000000000102</v>
      </c>
      <c r="D125" s="10">
        <v>39050.000000000073</v>
      </c>
      <c r="E125" s="16">
        <f t="shared" si="5"/>
        <v>42107</v>
      </c>
      <c r="F125" s="11">
        <v>4350.0000000000036</v>
      </c>
      <c r="G125" s="11">
        <v>174.99999999999983</v>
      </c>
      <c r="H125" s="11">
        <v>800.00000000000023</v>
      </c>
      <c r="I125" s="11">
        <v>0</v>
      </c>
      <c r="J125" s="11">
        <v>0</v>
      </c>
      <c r="K125" s="11">
        <v>0</v>
      </c>
      <c r="L125" s="11">
        <v>8499.9999999999982</v>
      </c>
      <c r="M125" s="11">
        <v>0</v>
      </c>
      <c r="N125" s="11">
        <v>0</v>
      </c>
      <c r="O125" s="11">
        <v>0</v>
      </c>
      <c r="P125" s="11">
        <v>0</v>
      </c>
      <c r="Q125" s="12">
        <v>0</v>
      </c>
      <c r="R125" s="12">
        <f t="shared" si="6"/>
        <v>4838.75</v>
      </c>
      <c r="S125" s="12">
        <v>33814.135514018744</v>
      </c>
      <c r="T125" s="12">
        <v>43019.999999999956</v>
      </c>
      <c r="U125" s="12">
        <f t="shared" si="7"/>
        <v>76834.135514018708</v>
      </c>
      <c r="V125" s="12">
        <v>140000</v>
      </c>
      <c r="W125" s="12">
        <f t="shared" si="8"/>
        <v>7700</v>
      </c>
      <c r="X125" s="17">
        <f t="shared" si="9"/>
        <v>131479.88551401871</v>
      </c>
    </row>
    <row r="126" spans="1:24" x14ac:dyDescent="0.25">
      <c r="A126" s="19">
        <v>9294199</v>
      </c>
      <c r="B126" t="s">
        <v>124</v>
      </c>
      <c r="C126" s="10">
        <v>5188.0000000000009</v>
      </c>
      <c r="D126" s="10">
        <v>14057.999999999985</v>
      </c>
      <c r="E126" s="16">
        <f t="shared" si="5"/>
        <v>11548</v>
      </c>
      <c r="F126" s="11">
        <v>300.00000000000006</v>
      </c>
      <c r="G126" s="11">
        <v>0</v>
      </c>
      <c r="H126" s="11">
        <v>400.00000000000011</v>
      </c>
      <c r="I126" s="11">
        <v>0</v>
      </c>
      <c r="J126" s="11">
        <v>0</v>
      </c>
      <c r="K126" s="11">
        <v>0</v>
      </c>
      <c r="L126" s="11">
        <v>1249.9999999999986</v>
      </c>
      <c r="M126" s="11">
        <v>0</v>
      </c>
      <c r="N126" s="11">
        <v>500.00000000000045</v>
      </c>
      <c r="O126" s="11">
        <v>0</v>
      </c>
      <c r="P126" s="11">
        <v>0</v>
      </c>
      <c r="Q126" s="12">
        <v>0</v>
      </c>
      <c r="R126" s="12">
        <f t="shared" si="6"/>
        <v>857.49999999999966</v>
      </c>
      <c r="S126" s="12">
        <v>15116.006060606062</v>
      </c>
      <c r="T126" s="12">
        <v>20076.000000000069</v>
      </c>
      <c r="U126" s="12">
        <f t="shared" si="7"/>
        <v>35192.006060606131</v>
      </c>
      <c r="V126" s="12">
        <v>140000</v>
      </c>
      <c r="W126" s="12">
        <f t="shared" si="8"/>
        <v>7700</v>
      </c>
      <c r="X126" s="17">
        <f t="shared" si="9"/>
        <v>55297.506060606131</v>
      </c>
    </row>
    <row r="127" spans="1:24" x14ac:dyDescent="0.25">
      <c r="A127" s="19">
        <v>9294328</v>
      </c>
      <c r="B127" t="s">
        <v>125</v>
      </c>
      <c r="C127" s="10">
        <v>11506.493243243238</v>
      </c>
      <c r="D127" s="10">
        <v>17182.000000000011</v>
      </c>
      <c r="E127" s="16">
        <f t="shared" si="5"/>
        <v>17213</v>
      </c>
      <c r="F127" s="11">
        <v>1944.9324324324268</v>
      </c>
      <c r="G127" s="11">
        <v>0</v>
      </c>
      <c r="H127" s="11">
        <v>0</v>
      </c>
      <c r="I127" s="11">
        <v>392.39864864864882</v>
      </c>
      <c r="J127" s="11">
        <v>0</v>
      </c>
      <c r="K127" s="11">
        <v>0</v>
      </c>
      <c r="L127" s="11">
        <v>8250</v>
      </c>
      <c r="M127" s="11">
        <v>0</v>
      </c>
      <c r="N127" s="11">
        <v>0</v>
      </c>
      <c r="O127" s="11">
        <v>674.99999999999955</v>
      </c>
      <c r="P127" s="11">
        <v>0</v>
      </c>
      <c r="Q127" s="12">
        <v>0</v>
      </c>
      <c r="R127" s="12">
        <f t="shared" si="6"/>
        <v>3941.8158783783765</v>
      </c>
      <c r="S127" s="12">
        <v>11587.137931034487</v>
      </c>
      <c r="T127" s="12">
        <v>26083.705263157946</v>
      </c>
      <c r="U127" s="12">
        <f t="shared" si="7"/>
        <v>37670.843194192435</v>
      </c>
      <c r="V127" s="12">
        <v>140000</v>
      </c>
      <c r="W127" s="12">
        <f t="shared" si="8"/>
        <v>7700</v>
      </c>
      <c r="X127" s="17">
        <f t="shared" si="9"/>
        <v>66525.659072570808</v>
      </c>
    </row>
    <row r="128" spans="1:24" x14ac:dyDescent="0.25">
      <c r="A128" s="19">
        <v>9294332</v>
      </c>
      <c r="B128" t="s">
        <v>126</v>
      </c>
      <c r="C128" s="10">
        <v>29830.999999999935</v>
      </c>
      <c r="D128" s="10">
        <v>32802</v>
      </c>
      <c r="E128" s="16">
        <f t="shared" si="5"/>
        <v>37580</v>
      </c>
      <c r="F128" s="11">
        <v>3362.2641509434006</v>
      </c>
      <c r="G128" s="11">
        <v>5883.9622641509495</v>
      </c>
      <c r="H128" s="11">
        <v>0</v>
      </c>
      <c r="I128" s="11">
        <v>23433.962264150927</v>
      </c>
      <c r="J128" s="11">
        <v>0</v>
      </c>
      <c r="K128" s="11">
        <v>0</v>
      </c>
      <c r="L128" s="11">
        <v>6359.0116279069625</v>
      </c>
      <c r="M128" s="11">
        <v>6715.1162790697572</v>
      </c>
      <c r="N128" s="11">
        <v>0</v>
      </c>
      <c r="O128" s="11">
        <v>26784.156976744231</v>
      </c>
      <c r="P128" s="11">
        <v>0</v>
      </c>
      <c r="Q128" s="12">
        <v>0</v>
      </c>
      <c r="R128" s="12">
        <f t="shared" si="6"/>
        <v>25388.465747038179</v>
      </c>
      <c r="S128" s="12">
        <v>32124.278145695444</v>
      </c>
      <c r="T128" s="12">
        <v>35575.287356321918</v>
      </c>
      <c r="U128" s="12">
        <f t="shared" si="7"/>
        <v>67699.565502017358</v>
      </c>
      <c r="V128" s="12">
        <v>140000</v>
      </c>
      <c r="W128" s="12">
        <f t="shared" si="8"/>
        <v>7700</v>
      </c>
      <c r="X128" s="17">
        <f t="shared" si="9"/>
        <v>138368.03124905552</v>
      </c>
    </row>
    <row r="129" spans="1:24" x14ac:dyDescent="0.25">
      <c r="A129" s="19">
        <v>9294337</v>
      </c>
      <c r="B129" t="s">
        <v>127</v>
      </c>
      <c r="C129" s="10">
        <v>47988.999999999971</v>
      </c>
      <c r="D129" s="10">
        <v>42174.000000000131</v>
      </c>
      <c r="E129" s="16">
        <f t="shared" si="5"/>
        <v>54098</v>
      </c>
      <c r="F129" s="11">
        <v>10949.999999999987</v>
      </c>
      <c r="G129" s="11">
        <v>0</v>
      </c>
      <c r="H129" s="11">
        <v>0</v>
      </c>
      <c r="I129" s="11">
        <v>33349.999999999949</v>
      </c>
      <c r="J129" s="11">
        <v>0</v>
      </c>
      <c r="K129" s="11">
        <v>0</v>
      </c>
      <c r="L129" s="11">
        <v>16999.999999999985</v>
      </c>
      <c r="M129" s="11">
        <v>0</v>
      </c>
      <c r="N129" s="11">
        <v>0</v>
      </c>
      <c r="O129" s="11">
        <v>29699.999999999989</v>
      </c>
      <c r="P129" s="11">
        <v>0</v>
      </c>
      <c r="Q129" s="12">
        <v>0</v>
      </c>
      <c r="R129" s="12">
        <f t="shared" si="6"/>
        <v>31849.999999999967</v>
      </c>
      <c r="S129" s="12">
        <v>40551.078534031374</v>
      </c>
      <c r="T129" s="12">
        <v>50296.847058823456</v>
      </c>
      <c r="U129" s="12">
        <f t="shared" si="7"/>
        <v>90847.925592854823</v>
      </c>
      <c r="V129" s="12">
        <v>140000</v>
      </c>
      <c r="W129" s="12">
        <f t="shared" si="8"/>
        <v>7700</v>
      </c>
      <c r="X129" s="17">
        <f t="shared" si="9"/>
        <v>184495.92559285479</v>
      </c>
    </row>
    <row r="130" spans="1:24" x14ac:dyDescent="0.25">
      <c r="A130" s="19">
        <v>9294361</v>
      </c>
      <c r="B130" t="s">
        <v>128</v>
      </c>
      <c r="C130" s="10">
        <v>6484.9999999999973</v>
      </c>
      <c r="D130" s="10">
        <v>4686.0000000000045</v>
      </c>
      <c r="E130" s="16">
        <f t="shared" si="5"/>
        <v>6703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2">
        <v>0</v>
      </c>
      <c r="R130" s="12">
        <f t="shared" si="6"/>
        <v>0</v>
      </c>
      <c r="S130" s="12">
        <v>4436.0000000000018</v>
      </c>
      <c r="T130" s="12">
        <v>30592.000000000033</v>
      </c>
      <c r="U130" s="12">
        <f t="shared" si="7"/>
        <v>35028.000000000036</v>
      </c>
      <c r="V130" s="12">
        <v>140000</v>
      </c>
      <c r="W130" s="12">
        <f t="shared" si="8"/>
        <v>7700</v>
      </c>
      <c r="X130" s="17">
        <f t="shared" si="9"/>
        <v>49431.000000000036</v>
      </c>
    </row>
    <row r="131" spans="1:24" x14ac:dyDescent="0.25">
      <c r="A131" s="19">
        <v>9294370</v>
      </c>
      <c r="B131" t="s">
        <v>129</v>
      </c>
      <c r="C131" s="10">
        <v>11672.999999999967</v>
      </c>
      <c r="D131" s="10">
        <v>7810.0000000000045</v>
      </c>
      <c r="E131" s="16">
        <f t="shared" si="5"/>
        <v>11690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2">
        <v>0</v>
      </c>
      <c r="R131" s="12">
        <f t="shared" si="6"/>
        <v>0</v>
      </c>
      <c r="S131" s="12">
        <v>5642.2807017543837</v>
      </c>
      <c r="T131" s="12">
        <v>10685.612903225825</v>
      </c>
      <c r="U131" s="12">
        <f t="shared" si="7"/>
        <v>16327.893604980209</v>
      </c>
      <c r="V131" s="12">
        <v>140000</v>
      </c>
      <c r="W131" s="12">
        <f t="shared" si="8"/>
        <v>7700</v>
      </c>
      <c r="X131" s="17">
        <f t="shared" si="9"/>
        <v>35717.893604980207</v>
      </c>
    </row>
    <row r="132" spans="1:24" x14ac:dyDescent="0.25">
      <c r="A132" s="19">
        <v>9294401</v>
      </c>
      <c r="B132" t="s">
        <v>130</v>
      </c>
      <c r="C132" s="10">
        <v>5512.2499999999973</v>
      </c>
      <c r="D132" s="10">
        <v>6247.9999999999991</v>
      </c>
      <c r="E132" s="16">
        <f t="shared" si="5"/>
        <v>7056</v>
      </c>
      <c r="F132" s="11">
        <v>2823.2142857142853</v>
      </c>
      <c r="G132" s="11">
        <v>0</v>
      </c>
      <c r="H132" s="11">
        <v>0</v>
      </c>
      <c r="I132" s="11">
        <v>349.10714285714278</v>
      </c>
      <c r="J132" s="11">
        <v>0</v>
      </c>
      <c r="K132" s="11">
        <v>0</v>
      </c>
      <c r="L132" s="11">
        <v>8000.0000000000055</v>
      </c>
      <c r="M132" s="11">
        <v>0</v>
      </c>
      <c r="N132" s="11">
        <v>0</v>
      </c>
      <c r="O132" s="11">
        <v>675.00000000000102</v>
      </c>
      <c r="P132" s="11">
        <v>0</v>
      </c>
      <c r="Q132" s="12">
        <v>0</v>
      </c>
      <c r="R132" s="12">
        <f t="shared" si="6"/>
        <v>4146.5625000000018</v>
      </c>
      <c r="S132" s="12">
        <v>6443.4303797468137</v>
      </c>
      <c r="T132" s="12">
        <v>9560.0000000000146</v>
      </c>
      <c r="U132" s="12">
        <f t="shared" si="7"/>
        <v>16003.430379746827</v>
      </c>
      <c r="V132" s="12">
        <v>140000</v>
      </c>
      <c r="W132" s="12">
        <f t="shared" si="8"/>
        <v>7700</v>
      </c>
      <c r="X132" s="17">
        <f t="shared" si="9"/>
        <v>34905.992879746831</v>
      </c>
    </row>
    <row r="133" spans="1:24" x14ac:dyDescent="0.25">
      <c r="A133" s="19">
        <v>9294404</v>
      </c>
      <c r="B133" t="s">
        <v>131</v>
      </c>
      <c r="C133" s="10">
        <v>22678.971428571505</v>
      </c>
      <c r="D133" s="10">
        <v>22779.166666666741</v>
      </c>
      <c r="E133" s="16">
        <f t="shared" ref="E133:E168" si="10">ROUND((C133*0.6)+(D133*0.6),0)</f>
        <v>27275</v>
      </c>
      <c r="F133" s="11">
        <v>2849.9999999999968</v>
      </c>
      <c r="G133" s="11">
        <v>1224.9999999999998</v>
      </c>
      <c r="H133" s="11">
        <v>0</v>
      </c>
      <c r="I133" s="11">
        <v>2874.9999999999968</v>
      </c>
      <c r="J133" s="11">
        <v>0</v>
      </c>
      <c r="K133" s="11">
        <v>0</v>
      </c>
      <c r="L133" s="11">
        <v>2730.4964539007083</v>
      </c>
      <c r="M133" s="11">
        <v>1911.3475177304972</v>
      </c>
      <c r="N133" s="11">
        <v>0</v>
      </c>
      <c r="O133" s="11">
        <v>6031.9148936170168</v>
      </c>
      <c r="P133" s="11">
        <v>0</v>
      </c>
      <c r="Q133" s="12">
        <v>0</v>
      </c>
      <c r="R133" s="12">
        <f t="shared" ref="R133:R168" si="11">SUM(F133:Q133)*0.35</f>
        <v>6168.3156028368749</v>
      </c>
      <c r="S133" s="12">
        <v>24744.5625</v>
      </c>
      <c r="T133" s="12">
        <v>32273.475177305008</v>
      </c>
      <c r="U133" s="12">
        <f t="shared" ref="U133:U168" si="12">SUM(S133:T133)</f>
        <v>57018.037677305008</v>
      </c>
      <c r="V133" s="12">
        <v>140000</v>
      </c>
      <c r="W133" s="12">
        <f t="shared" ref="W133:W168" si="13">V133*0.055</f>
        <v>7700</v>
      </c>
      <c r="X133" s="17">
        <f t="shared" ref="X133:X168" si="14">E133+R133+U133+W133</f>
        <v>98161.353280141891</v>
      </c>
    </row>
    <row r="134" spans="1:24" x14ac:dyDescent="0.25">
      <c r="A134" s="19">
        <v>9294441</v>
      </c>
      <c r="B134" t="s">
        <v>132</v>
      </c>
      <c r="C134" s="10">
        <v>27236.999999999985</v>
      </c>
      <c r="D134" s="10">
        <v>31240</v>
      </c>
      <c r="E134" s="16">
        <f t="shared" si="10"/>
        <v>35086</v>
      </c>
      <c r="F134" s="11">
        <v>0</v>
      </c>
      <c r="G134" s="11">
        <v>0</v>
      </c>
      <c r="H134" s="11">
        <v>9200.0000000000036</v>
      </c>
      <c r="I134" s="11">
        <v>575.00000000000045</v>
      </c>
      <c r="J134" s="11">
        <v>0</v>
      </c>
      <c r="K134" s="11">
        <v>0</v>
      </c>
      <c r="L134" s="11">
        <v>500</v>
      </c>
      <c r="M134" s="11">
        <v>0</v>
      </c>
      <c r="N134" s="11">
        <v>9500.0000000000036</v>
      </c>
      <c r="O134" s="11">
        <v>674.99999999999932</v>
      </c>
      <c r="P134" s="11">
        <v>0</v>
      </c>
      <c r="Q134" s="12">
        <v>0</v>
      </c>
      <c r="R134" s="12">
        <f t="shared" si="11"/>
        <v>7157.5000000000018</v>
      </c>
      <c r="S134" s="12">
        <v>9271.6396396396322</v>
      </c>
      <c r="T134" s="12">
        <v>17548.752475247526</v>
      </c>
      <c r="U134" s="12">
        <f t="shared" si="12"/>
        <v>26820.39211488716</v>
      </c>
      <c r="V134" s="12">
        <v>140000</v>
      </c>
      <c r="W134" s="12">
        <f t="shared" si="13"/>
        <v>7700</v>
      </c>
      <c r="X134" s="17">
        <f t="shared" si="14"/>
        <v>76763.89211488716</v>
      </c>
    </row>
    <row r="135" spans="1:24" x14ac:dyDescent="0.25">
      <c r="A135" s="19">
        <v>9294620</v>
      </c>
      <c r="B135" t="s">
        <v>133</v>
      </c>
      <c r="C135" s="10">
        <v>10376</v>
      </c>
      <c r="D135" s="10">
        <v>20306.000000000018</v>
      </c>
      <c r="E135" s="16">
        <f t="shared" si="10"/>
        <v>18409</v>
      </c>
      <c r="F135" s="11">
        <v>900</v>
      </c>
      <c r="G135" s="11">
        <v>1750</v>
      </c>
      <c r="H135" s="11">
        <v>8400</v>
      </c>
      <c r="I135" s="11">
        <v>11500</v>
      </c>
      <c r="J135" s="11">
        <v>2700</v>
      </c>
      <c r="K135" s="11">
        <v>0</v>
      </c>
      <c r="L135" s="11">
        <v>1000.0000000000011</v>
      </c>
      <c r="M135" s="11">
        <v>3025.0000000000027</v>
      </c>
      <c r="N135" s="11">
        <v>13000.000000000013</v>
      </c>
      <c r="O135" s="11">
        <v>12150.000000000013</v>
      </c>
      <c r="P135" s="11">
        <v>1000.0000000000011</v>
      </c>
      <c r="Q135" s="12">
        <v>0</v>
      </c>
      <c r="R135" s="12">
        <f t="shared" si="11"/>
        <v>19398.750000000007</v>
      </c>
      <c r="S135" s="12">
        <v>16561.066666666695</v>
      </c>
      <c r="T135" s="12">
        <v>20076.000000000022</v>
      </c>
      <c r="U135" s="12">
        <f t="shared" si="12"/>
        <v>36637.066666666717</v>
      </c>
      <c r="V135" s="12">
        <v>140000</v>
      </c>
      <c r="W135" s="12">
        <f t="shared" si="13"/>
        <v>7700</v>
      </c>
      <c r="X135" s="17">
        <f t="shared" si="14"/>
        <v>82144.816666666724</v>
      </c>
    </row>
    <row r="136" spans="1:24" x14ac:dyDescent="0.25">
      <c r="A136" s="19">
        <v>9294654</v>
      </c>
      <c r="B136" t="s">
        <v>134</v>
      </c>
      <c r="C136" s="10">
        <v>5188.0000000000036</v>
      </c>
      <c r="D136" s="10">
        <v>17181.999999999993</v>
      </c>
      <c r="E136" s="16">
        <f t="shared" si="10"/>
        <v>13422</v>
      </c>
      <c r="F136" s="11">
        <v>0</v>
      </c>
      <c r="G136" s="11">
        <v>0</v>
      </c>
      <c r="H136" s="11">
        <v>809.52380952380929</v>
      </c>
      <c r="I136" s="11">
        <v>0</v>
      </c>
      <c r="J136" s="11">
        <v>0</v>
      </c>
      <c r="K136" s="11">
        <v>0</v>
      </c>
      <c r="L136" s="11">
        <v>251.53374233128818</v>
      </c>
      <c r="M136" s="11">
        <v>0</v>
      </c>
      <c r="N136" s="11">
        <v>4527.6073619631934</v>
      </c>
      <c r="O136" s="11">
        <v>0</v>
      </c>
      <c r="P136" s="11">
        <v>0</v>
      </c>
      <c r="Q136" s="12">
        <v>0</v>
      </c>
      <c r="R136" s="12">
        <f t="shared" si="11"/>
        <v>1956.0327198364018</v>
      </c>
      <c r="S136" s="12">
        <v>11357.228915662654</v>
      </c>
      <c r="T136" s="12">
        <v>23517.599999999999</v>
      </c>
      <c r="U136" s="12">
        <f t="shared" si="12"/>
        <v>34874.828915662656</v>
      </c>
      <c r="V136" s="12">
        <v>140000</v>
      </c>
      <c r="W136" s="12">
        <f t="shared" si="13"/>
        <v>7700</v>
      </c>
      <c r="X136" s="17">
        <f t="shared" si="14"/>
        <v>57952.861635499059</v>
      </c>
    </row>
    <row r="137" spans="1:24" x14ac:dyDescent="0.25">
      <c r="A137" s="19">
        <v>9294800</v>
      </c>
      <c r="B137" t="s">
        <v>135</v>
      </c>
      <c r="C137" s="10">
        <v>5188.00000000001</v>
      </c>
      <c r="D137" s="10">
        <v>18743.999999999982</v>
      </c>
      <c r="E137" s="16">
        <f t="shared" si="10"/>
        <v>14359</v>
      </c>
      <c r="F137" s="11">
        <v>2410.0840336134447</v>
      </c>
      <c r="G137" s="11">
        <v>1757.3529411764714</v>
      </c>
      <c r="H137" s="11">
        <v>9238.6554621848773</v>
      </c>
      <c r="I137" s="11">
        <v>1154.8319327731085</v>
      </c>
      <c r="J137" s="11">
        <v>903.78151260504262</v>
      </c>
      <c r="K137" s="11">
        <v>0</v>
      </c>
      <c r="L137" s="11">
        <v>4249.9999999999973</v>
      </c>
      <c r="M137" s="11">
        <v>1649.9999999999986</v>
      </c>
      <c r="N137" s="11">
        <v>7999.9999999999964</v>
      </c>
      <c r="O137" s="11">
        <v>4049.9999999999964</v>
      </c>
      <c r="P137" s="11">
        <v>0</v>
      </c>
      <c r="Q137" s="12">
        <v>0</v>
      </c>
      <c r="R137" s="12">
        <f t="shared" si="11"/>
        <v>11695.147058823528</v>
      </c>
      <c r="S137" s="12">
        <v>18200.927038626607</v>
      </c>
      <c r="T137" s="12">
        <v>40668.978540772594</v>
      </c>
      <c r="U137" s="12">
        <f t="shared" si="12"/>
        <v>58869.905579399201</v>
      </c>
      <c r="V137" s="12">
        <v>140000</v>
      </c>
      <c r="W137" s="12">
        <f t="shared" si="13"/>
        <v>7700</v>
      </c>
      <c r="X137" s="17">
        <f t="shared" si="14"/>
        <v>92624.052638222725</v>
      </c>
    </row>
    <row r="138" spans="1:24" x14ac:dyDescent="0.25">
      <c r="A138" s="19">
        <v>9294802</v>
      </c>
      <c r="B138" t="s">
        <v>136</v>
      </c>
      <c r="C138" s="10">
        <v>9079.0000000000055</v>
      </c>
      <c r="D138" s="10">
        <v>7810</v>
      </c>
      <c r="E138" s="16">
        <f t="shared" si="10"/>
        <v>10133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2">
        <v>0</v>
      </c>
      <c r="R138" s="12">
        <f t="shared" si="11"/>
        <v>0</v>
      </c>
      <c r="S138" s="12">
        <v>7170.8155339805808</v>
      </c>
      <c r="T138" s="12">
        <v>7648</v>
      </c>
      <c r="U138" s="12">
        <f t="shared" si="12"/>
        <v>14818.815533980582</v>
      </c>
      <c r="V138" s="12">
        <v>140000</v>
      </c>
      <c r="W138" s="12">
        <f t="shared" si="13"/>
        <v>7700</v>
      </c>
      <c r="X138" s="17">
        <f t="shared" si="14"/>
        <v>32651.815533980582</v>
      </c>
    </row>
    <row r="139" spans="1:24" x14ac:dyDescent="0.25">
      <c r="A139" s="19">
        <v>9294810</v>
      </c>
      <c r="B139" t="s">
        <v>137</v>
      </c>
      <c r="C139" s="10">
        <v>7305.5510204081647</v>
      </c>
      <c r="D139" s="10">
        <v>10934.000000000002</v>
      </c>
      <c r="E139" s="16">
        <f t="shared" si="10"/>
        <v>10944</v>
      </c>
      <c r="F139" s="11">
        <v>2429.0816326530571</v>
      </c>
      <c r="G139" s="11">
        <v>123.21428571428618</v>
      </c>
      <c r="H139" s="11">
        <v>0</v>
      </c>
      <c r="I139" s="11">
        <v>3238.7755102040824</v>
      </c>
      <c r="J139" s="11">
        <v>0</v>
      </c>
      <c r="K139" s="11">
        <v>0</v>
      </c>
      <c r="L139" s="11">
        <v>6749.9999999999909</v>
      </c>
      <c r="M139" s="11">
        <v>0</v>
      </c>
      <c r="N139" s="11">
        <v>0</v>
      </c>
      <c r="O139" s="11">
        <v>1350.0000000000009</v>
      </c>
      <c r="P139" s="11">
        <v>0</v>
      </c>
      <c r="Q139" s="12">
        <v>0</v>
      </c>
      <c r="R139" s="12">
        <f t="shared" si="11"/>
        <v>4861.8749999999955</v>
      </c>
      <c r="S139" s="12">
        <v>9981.0000000000273</v>
      </c>
      <c r="T139" s="12">
        <v>22070.617283950622</v>
      </c>
      <c r="U139" s="12">
        <f t="shared" si="12"/>
        <v>32051.617283950647</v>
      </c>
      <c r="V139" s="12">
        <v>140000</v>
      </c>
      <c r="W139" s="12">
        <f t="shared" si="13"/>
        <v>7700</v>
      </c>
      <c r="X139" s="17">
        <f t="shared" si="14"/>
        <v>55557.492283950647</v>
      </c>
    </row>
    <row r="140" spans="1:24" x14ac:dyDescent="0.25">
      <c r="A140" s="19">
        <v>9294818</v>
      </c>
      <c r="B140" t="s">
        <v>138</v>
      </c>
      <c r="C140" s="10">
        <v>1296.999999999998</v>
      </c>
      <c r="D140" s="10">
        <v>7810.0000000000309</v>
      </c>
      <c r="E140" s="16">
        <f t="shared" si="10"/>
        <v>5464</v>
      </c>
      <c r="F140" s="11">
        <v>300.00000000000011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249.99999999999972</v>
      </c>
      <c r="M140" s="11">
        <v>0</v>
      </c>
      <c r="N140" s="11">
        <v>0</v>
      </c>
      <c r="O140" s="11">
        <v>0</v>
      </c>
      <c r="P140" s="11">
        <v>0</v>
      </c>
      <c r="Q140" s="12">
        <v>0</v>
      </c>
      <c r="R140" s="12">
        <f t="shared" si="11"/>
        <v>192.49999999999991</v>
      </c>
      <c r="S140" s="12">
        <v>9461.15625</v>
      </c>
      <c r="T140" s="12">
        <v>14950.212765957458</v>
      </c>
      <c r="U140" s="12">
        <f t="shared" si="12"/>
        <v>24411.369015957458</v>
      </c>
      <c r="V140" s="12">
        <v>140000</v>
      </c>
      <c r="W140" s="12">
        <f t="shared" si="13"/>
        <v>7700</v>
      </c>
      <c r="X140" s="17">
        <f t="shared" si="14"/>
        <v>37767.869015957462</v>
      </c>
    </row>
    <row r="141" spans="1:24" x14ac:dyDescent="0.25">
      <c r="A141" s="19">
        <v>9294130</v>
      </c>
      <c r="B141" t="s">
        <v>139</v>
      </c>
      <c r="C141" s="10">
        <v>0</v>
      </c>
      <c r="D141" s="10">
        <v>49984</v>
      </c>
      <c r="E141" s="16">
        <f t="shared" si="10"/>
        <v>29990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7771.4088397790056</v>
      </c>
      <c r="M141" s="11">
        <v>0</v>
      </c>
      <c r="N141" s="11">
        <v>501.38121546961344</v>
      </c>
      <c r="O141" s="11">
        <v>0</v>
      </c>
      <c r="P141" s="11">
        <v>0</v>
      </c>
      <c r="Q141" s="12">
        <v>0</v>
      </c>
      <c r="R141" s="12">
        <f t="shared" si="11"/>
        <v>2895.4765193370163</v>
      </c>
      <c r="S141" s="12">
        <v>0</v>
      </c>
      <c r="T141" s="12">
        <v>107833.55932203385</v>
      </c>
      <c r="U141" s="12">
        <f t="shared" si="12"/>
        <v>107833.55932203385</v>
      </c>
      <c r="V141" s="12">
        <v>170000</v>
      </c>
      <c r="W141" s="12">
        <f t="shared" si="13"/>
        <v>9350</v>
      </c>
      <c r="X141" s="17">
        <f t="shared" si="14"/>
        <v>150069.03584137087</v>
      </c>
    </row>
    <row r="142" spans="1:24" x14ac:dyDescent="0.25">
      <c r="A142" s="19">
        <v>9294369</v>
      </c>
      <c r="B142" t="s">
        <v>140</v>
      </c>
      <c r="C142" s="10">
        <v>0</v>
      </c>
      <c r="D142" s="10">
        <v>46860.000000000015</v>
      </c>
      <c r="E142" s="16">
        <f t="shared" si="10"/>
        <v>28116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13301.257253384923</v>
      </c>
      <c r="M142" s="11">
        <v>0</v>
      </c>
      <c r="N142" s="11">
        <v>2509.6711798839456</v>
      </c>
      <c r="O142" s="11">
        <v>0</v>
      </c>
      <c r="P142" s="11">
        <v>0</v>
      </c>
      <c r="Q142" s="12">
        <v>0</v>
      </c>
      <c r="R142" s="12">
        <f t="shared" si="11"/>
        <v>5533.8249516441037</v>
      </c>
      <c r="S142" s="12">
        <v>0</v>
      </c>
      <c r="T142" s="12">
        <v>110803.4229249013</v>
      </c>
      <c r="U142" s="12">
        <f t="shared" si="12"/>
        <v>110803.4229249013</v>
      </c>
      <c r="V142" s="12">
        <v>170000</v>
      </c>
      <c r="W142" s="12">
        <f t="shared" si="13"/>
        <v>9350</v>
      </c>
      <c r="X142" s="17">
        <f t="shared" si="14"/>
        <v>153803.24787654541</v>
      </c>
    </row>
    <row r="143" spans="1:24" x14ac:dyDescent="0.25">
      <c r="A143" s="19">
        <v>9294415</v>
      </c>
      <c r="B143" t="s">
        <v>141</v>
      </c>
      <c r="C143" s="10">
        <v>0</v>
      </c>
      <c r="D143" s="10">
        <v>307713.99999999988</v>
      </c>
      <c r="E143" s="16">
        <f t="shared" si="10"/>
        <v>184628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15029.069767441853</v>
      </c>
      <c r="M143" s="11">
        <v>41054.408914728592</v>
      </c>
      <c r="N143" s="11">
        <v>85665.697674418785</v>
      </c>
      <c r="O143" s="11">
        <v>161637.64534883742</v>
      </c>
      <c r="P143" s="11">
        <v>65125.968992248047</v>
      </c>
      <c r="Q143" s="12">
        <v>0</v>
      </c>
      <c r="R143" s="12">
        <f t="shared" si="11"/>
        <v>128979.47674418615</v>
      </c>
      <c r="S143" s="12">
        <v>0</v>
      </c>
      <c r="T143" s="12">
        <v>229934.62608695662</v>
      </c>
      <c r="U143" s="12">
        <f t="shared" si="12"/>
        <v>229934.62608695662</v>
      </c>
      <c r="V143" s="12">
        <v>170000</v>
      </c>
      <c r="W143" s="12">
        <f t="shared" si="13"/>
        <v>9350</v>
      </c>
      <c r="X143" s="17">
        <f t="shared" si="14"/>
        <v>552892.10283114272</v>
      </c>
    </row>
    <row r="144" spans="1:24" x14ac:dyDescent="0.25">
      <c r="A144" s="19">
        <v>9294417</v>
      </c>
      <c r="B144" t="s">
        <v>142</v>
      </c>
      <c r="C144" s="10">
        <v>0</v>
      </c>
      <c r="D144" s="10">
        <v>60917.999999999935</v>
      </c>
      <c r="E144" s="16">
        <f t="shared" si="10"/>
        <v>36551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3507.9455164585665</v>
      </c>
      <c r="M144" s="11">
        <v>1929.3700340522141</v>
      </c>
      <c r="N144" s="11">
        <v>17539.727582292835</v>
      </c>
      <c r="O144" s="11">
        <v>0</v>
      </c>
      <c r="P144" s="11">
        <v>1002.2701475595943</v>
      </c>
      <c r="Q144" s="12">
        <v>0</v>
      </c>
      <c r="R144" s="12">
        <f t="shared" si="11"/>
        <v>8392.7596481271212</v>
      </c>
      <c r="S144" s="12">
        <v>0</v>
      </c>
      <c r="T144" s="12">
        <v>163447.78276269196</v>
      </c>
      <c r="U144" s="12">
        <f t="shared" si="12"/>
        <v>163447.78276269196</v>
      </c>
      <c r="V144" s="12">
        <v>170000</v>
      </c>
      <c r="W144" s="12">
        <f t="shared" si="13"/>
        <v>9350</v>
      </c>
      <c r="X144" s="17">
        <f t="shared" si="14"/>
        <v>217741.54241081909</v>
      </c>
    </row>
    <row r="145" spans="1:24" x14ac:dyDescent="0.25">
      <c r="A145" s="19">
        <v>9294426</v>
      </c>
      <c r="B145" t="s">
        <v>143</v>
      </c>
      <c r="C145" s="10">
        <v>0</v>
      </c>
      <c r="D145" s="10">
        <v>51546.000000000058</v>
      </c>
      <c r="E145" s="16">
        <f t="shared" si="10"/>
        <v>30928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11279.296875</v>
      </c>
      <c r="M145" s="11">
        <v>3032.8776041666738</v>
      </c>
      <c r="N145" s="11">
        <v>28574.21875</v>
      </c>
      <c r="O145" s="11">
        <v>13535.156250000016</v>
      </c>
      <c r="P145" s="11">
        <v>0</v>
      </c>
      <c r="Q145" s="12">
        <v>0</v>
      </c>
      <c r="R145" s="12">
        <f t="shared" si="11"/>
        <v>19747.542317708339</v>
      </c>
      <c r="S145" s="12">
        <v>0</v>
      </c>
      <c r="T145" s="12">
        <v>125508.9580514205</v>
      </c>
      <c r="U145" s="12">
        <f t="shared" si="12"/>
        <v>125508.9580514205</v>
      </c>
      <c r="V145" s="12">
        <v>170000</v>
      </c>
      <c r="W145" s="12">
        <f t="shared" si="13"/>
        <v>9350</v>
      </c>
      <c r="X145" s="17">
        <f t="shared" si="14"/>
        <v>185534.50036912883</v>
      </c>
    </row>
    <row r="146" spans="1:24" x14ac:dyDescent="0.25">
      <c r="A146" s="19">
        <v>9294434</v>
      </c>
      <c r="B146" t="s">
        <v>144</v>
      </c>
      <c r="C146" s="10">
        <v>0</v>
      </c>
      <c r="D146" s="10">
        <v>195249.9999999998</v>
      </c>
      <c r="E146" s="16">
        <f t="shared" si="10"/>
        <v>117150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10557.065217391299</v>
      </c>
      <c r="M146" s="11">
        <v>13548.233695652178</v>
      </c>
      <c r="N146" s="11">
        <v>87975.543478260763</v>
      </c>
      <c r="O146" s="11">
        <v>82797.554347826008</v>
      </c>
      <c r="P146" s="11">
        <v>3016.3043478260861</v>
      </c>
      <c r="Q146" s="12">
        <v>0</v>
      </c>
      <c r="R146" s="12">
        <f t="shared" si="11"/>
        <v>69263.145380434711</v>
      </c>
      <c r="S146" s="12">
        <v>0</v>
      </c>
      <c r="T146" s="12">
        <v>171343.266055046</v>
      </c>
      <c r="U146" s="12">
        <f t="shared" si="12"/>
        <v>171343.266055046</v>
      </c>
      <c r="V146" s="12">
        <v>170000</v>
      </c>
      <c r="W146" s="12">
        <f t="shared" si="13"/>
        <v>9350</v>
      </c>
      <c r="X146" s="17">
        <f t="shared" si="14"/>
        <v>367106.4114354807</v>
      </c>
    </row>
    <row r="147" spans="1:24" x14ac:dyDescent="0.25">
      <c r="A147" s="19">
        <v>9294438</v>
      </c>
      <c r="B147" t="s">
        <v>145</v>
      </c>
      <c r="C147" s="10">
        <v>0</v>
      </c>
      <c r="D147" s="10">
        <v>74976.000000000029</v>
      </c>
      <c r="E147" s="16">
        <f t="shared" si="10"/>
        <v>44986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34688.267394270166</v>
      </c>
      <c r="M147" s="11">
        <v>0</v>
      </c>
      <c r="N147" s="11">
        <v>502.72851296043621</v>
      </c>
      <c r="O147" s="11">
        <v>12216.302864938631</v>
      </c>
      <c r="P147" s="11">
        <v>0</v>
      </c>
      <c r="Q147" s="12">
        <v>0</v>
      </c>
      <c r="R147" s="12">
        <f t="shared" si="11"/>
        <v>16592.554570259232</v>
      </c>
      <c r="S147" s="12">
        <v>0</v>
      </c>
      <c r="T147" s="12">
        <v>159320.35393258429</v>
      </c>
      <c r="U147" s="12">
        <f t="shared" si="12"/>
        <v>159320.35393258429</v>
      </c>
      <c r="V147" s="12">
        <v>170000</v>
      </c>
      <c r="W147" s="12">
        <f t="shared" si="13"/>
        <v>9350</v>
      </c>
      <c r="X147" s="17">
        <f t="shared" si="14"/>
        <v>230248.90850284352</v>
      </c>
    </row>
    <row r="148" spans="1:24" x14ac:dyDescent="0.25">
      <c r="A148" s="19">
        <v>9294439</v>
      </c>
      <c r="B148" t="s">
        <v>146</v>
      </c>
      <c r="C148" s="10">
        <v>0</v>
      </c>
      <c r="D148" s="10">
        <v>89034.000000000189</v>
      </c>
      <c r="E148" s="16">
        <f t="shared" si="10"/>
        <v>53420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26101.167315175091</v>
      </c>
      <c r="M148" s="11">
        <v>0</v>
      </c>
      <c r="N148" s="11">
        <v>0</v>
      </c>
      <c r="O148" s="11">
        <v>52177.23735408557</v>
      </c>
      <c r="P148" s="11">
        <v>0</v>
      </c>
      <c r="Q148" s="12">
        <v>0</v>
      </c>
      <c r="R148" s="12">
        <f t="shared" si="11"/>
        <v>27397.44163424123</v>
      </c>
      <c r="S148" s="12">
        <v>0</v>
      </c>
      <c r="T148" s="12">
        <v>96686.016000000003</v>
      </c>
      <c r="U148" s="12">
        <f t="shared" si="12"/>
        <v>96686.016000000003</v>
      </c>
      <c r="V148" s="12">
        <v>170000</v>
      </c>
      <c r="W148" s="12">
        <f t="shared" si="13"/>
        <v>9350</v>
      </c>
      <c r="X148" s="17">
        <f t="shared" si="14"/>
        <v>186853.45763424123</v>
      </c>
    </row>
    <row r="149" spans="1:24" x14ac:dyDescent="0.25">
      <c r="A149" s="19">
        <v>9295400</v>
      </c>
      <c r="B149" t="s">
        <v>147</v>
      </c>
      <c r="C149" s="10">
        <v>0</v>
      </c>
      <c r="D149" s="10">
        <v>98405.999999999738</v>
      </c>
      <c r="E149" s="16">
        <f t="shared" si="10"/>
        <v>59044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23500.000000000033</v>
      </c>
      <c r="M149" s="11">
        <v>15674.999999999965</v>
      </c>
      <c r="N149" s="11">
        <v>9000.0000000000073</v>
      </c>
      <c r="O149" s="11">
        <v>3374.99999999999</v>
      </c>
      <c r="P149" s="11">
        <v>8999.9999999999891</v>
      </c>
      <c r="Q149" s="12">
        <v>0</v>
      </c>
      <c r="R149" s="12">
        <f t="shared" si="11"/>
        <v>21192.499999999993</v>
      </c>
      <c r="S149" s="12">
        <v>0</v>
      </c>
      <c r="T149" s="12">
        <v>97296.838874680296</v>
      </c>
      <c r="U149" s="12">
        <f t="shared" si="12"/>
        <v>97296.838874680296</v>
      </c>
      <c r="V149" s="12">
        <v>170000</v>
      </c>
      <c r="W149" s="12">
        <f t="shared" si="13"/>
        <v>9350</v>
      </c>
      <c r="X149" s="17">
        <f t="shared" si="14"/>
        <v>186883.33887468028</v>
      </c>
    </row>
    <row r="150" spans="1:24" x14ac:dyDescent="0.25">
      <c r="A150" s="19">
        <v>9292000</v>
      </c>
      <c r="B150" t="s">
        <v>148</v>
      </c>
      <c r="C150" s="10">
        <v>43154.727272727308</v>
      </c>
      <c r="D150" s="10">
        <v>0</v>
      </c>
      <c r="E150" s="16">
        <f t="shared" si="10"/>
        <v>25893</v>
      </c>
      <c r="F150" s="11">
        <v>1742.8571428571422</v>
      </c>
      <c r="G150" s="11">
        <v>7726.6666666666688</v>
      </c>
      <c r="H150" s="11">
        <v>6041.9047619047706</v>
      </c>
      <c r="I150" s="11">
        <v>5344.7619047619055</v>
      </c>
      <c r="J150" s="11">
        <v>1045.7142857142851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2">
        <v>0</v>
      </c>
      <c r="R150" s="12">
        <f t="shared" si="11"/>
        <v>7665.6666666666706</v>
      </c>
      <c r="S150" s="12">
        <v>30863.338752320549</v>
      </c>
      <c r="T150" s="12">
        <v>0</v>
      </c>
      <c r="U150" s="12">
        <f t="shared" si="12"/>
        <v>30863.338752320549</v>
      </c>
      <c r="V150" s="12">
        <v>110000</v>
      </c>
      <c r="W150" s="12">
        <f t="shared" si="13"/>
        <v>6050</v>
      </c>
      <c r="X150" s="17">
        <f t="shared" si="14"/>
        <v>70472.005418987217</v>
      </c>
    </row>
    <row r="151" spans="1:24" x14ac:dyDescent="0.25">
      <c r="A151" s="19">
        <v>9292121</v>
      </c>
      <c r="B151" t="s">
        <v>149</v>
      </c>
      <c r="C151" s="10">
        <v>35019.000000000087</v>
      </c>
      <c r="D151" s="10">
        <v>0</v>
      </c>
      <c r="E151" s="16">
        <f t="shared" si="10"/>
        <v>21011</v>
      </c>
      <c r="F151" s="11">
        <v>4881.8181818181865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2">
        <v>0</v>
      </c>
      <c r="R151" s="12">
        <f t="shared" si="11"/>
        <v>1708.6363636363651</v>
      </c>
      <c r="S151" s="12">
        <v>33171.002823066672</v>
      </c>
      <c r="T151" s="12">
        <v>0</v>
      </c>
      <c r="U151" s="12">
        <f t="shared" si="12"/>
        <v>33171.002823066672</v>
      </c>
      <c r="V151" s="12">
        <v>110000</v>
      </c>
      <c r="W151" s="12">
        <f t="shared" si="13"/>
        <v>6050</v>
      </c>
      <c r="X151" s="17">
        <f t="shared" si="14"/>
        <v>61940.639186703032</v>
      </c>
    </row>
    <row r="152" spans="1:24" x14ac:dyDescent="0.25">
      <c r="A152" s="19">
        <v>9292398</v>
      </c>
      <c r="B152" t="s">
        <v>150</v>
      </c>
      <c r="C152" s="10">
        <v>118026.99999999988</v>
      </c>
      <c r="D152" s="10">
        <v>0</v>
      </c>
      <c r="E152" s="16">
        <f t="shared" si="10"/>
        <v>70816</v>
      </c>
      <c r="F152" s="11">
        <v>1800.0000000000025</v>
      </c>
      <c r="G152" s="11">
        <v>1925.0000000000009</v>
      </c>
      <c r="H152" s="11">
        <v>102000.00000000003</v>
      </c>
      <c r="I152" s="11">
        <v>12074.999999999998</v>
      </c>
      <c r="J152" s="11">
        <v>2700.0000000000018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2">
        <v>0</v>
      </c>
      <c r="R152" s="12">
        <f t="shared" si="11"/>
        <v>42175.000000000007</v>
      </c>
      <c r="S152" s="12">
        <v>134405.06830839565</v>
      </c>
      <c r="T152" s="12">
        <v>0</v>
      </c>
      <c r="U152" s="12">
        <f t="shared" si="12"/>
        <v>134405.06830839565</v>
      </c>
      <c r="V152" s="12">
        <v>110000</v>
      </c>
      <c r="W152" s="12">
        <f t="shared" si="13"/>
        <v>6050</v>
      </c>
      <c r="X152" s="17">
        <f t="shared" si="14"/>
        <v>253446.06830839565</v>
      </c>
    </row>
    <row r="153" spans="1:24" x14ac:dyDescent="0.25">
      <c r="A153" s="19">
        <v>9292405</v>
      </c>
      <c r="B153" t="s">
        <v>151</v>
      </c>
      <c r="C153" s="10">
        <v>188064.99999999977</v>
      </c>
      <c r="D153" s="10">
        <v>0</v>
      </c>
      <c r="E153" s="16">
        <f t="shared" si="10"/>
        <v>112839</v>
      </c>
      <c r="F153" s="11">
        <v>1052.868852459017</v>
      </c>
      <c r="G153" s="11">
        <v>1754.7814207650274</v>
      </c>
      <c r="H153" s="11">
        <v>48933.333333333278</v>
      </c>
      <c r="I153" s="11">
        <v>38630.259562841427</v>
      </c>
      <c r="J153" s="11">
        <v>109197.54098360661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2">
        <v>0</v>
      </c>
      <c r="R153" s="12">
        <f t="shared" si="11"/>
        <v>69849.074453551861</v>
      </c>
      <c r="S153" s="12">
        <v>140016.68486346569</v>
      </c>
      <c r="T153" s="12">
        <v>0</v>
      </c>
      <c r="U153" s="12">
        <f t="shared" si="12"/>
        <v>140016.68486346569</v>
      </c>
      <c r="V153" s="12">
        <v>110000</v>
      </c>
      <c r="W153" s="12">
        <f t="shared" si="13"/>
        <v>6050</v>
      </c>
      <c r="X153" s="17">
        <f t="shared" si="14"/>
        <v>328754.75931701751</v>
      </c>
    </row>
    <row r="154" spans="1:24" x14ac:dyDescent="0.25">
      <c r="A154" s="19">
        <v>9292417</v>
      </c>
      <c r="B154" t="s">
        <v>152</v>
      </c>
      <c r="C154" s="10">
        <v>130997.00000000026</v>
      </c>
      <c r="D154" s="10">
        <v>0</v>
      </c>
      <c r="E154" s="16">
        <f t="shared" si="10"/>
        <v>78598</v>
      </c>
      <c r="F154" s="11">
        <v>6299.9999999999709</v>
      </c>
      <c r="G154" s="11">
        <v>4900</v>
      </c>
      <c r="H154" s="11">
        <v>85600.000000000015</v>
      </c>
      <c r="I154" s="11">
        <v>28750.000000000073</v>
      </c>
      <c r="J154" s="11">
        <v>29700.000000000007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2">
        <v>0</v>
      </c>
      <c r="R154" s="12">
        <f t="shared" si="11"/>
        <v>54337.500000000015</v>
      </c>
      <c r="S154" s="12">
        <v>150023.00210862866</v>
      </c>
      <c r="T154" s="12">
        <v>0</v>
      </c>
      <c r="U154" s="12">
        <f t="shared" si="12"/>
        <v>150023.00210862866</v>
      </c>
      <c r="V154" s="12">
        <v>110000</v>
      </c>
      <c r="W154" s="12">
        <f t="shared" si="13"/>
        <v>6050</v>
      </c>
      <c r="X154" s="17">
        <f t="shared" si="14"/>
        <v>289008.50210862863</v>
      </c>
    </row>
    <row r="155" spans="1:24" x14ac:dyDescent="0.25">
      <c r="A155" s="19">
        <v>9293770</v>
      </c>
      <c r="B155" t="s">
        <v>153</v>
      </c>
      <c r="C155" s="10">
        <v>14266.999999999993</v>
      </c>
      <c r="D155" s="10">
        <v>0</v>
      </c>
      <c r="E155" s="16">
        <f t="shared" si="10"/>
        <v>8560</v>
      </c>
      <c r="F155" s="11">
        <v>2100.0000000000073</v>
      </c>
      <c r="G155" s="11">
        <v>5775.00000000001</v>
      </c>
      <c r="H155" s="11">
        <v>6799.99999999998</v>
      </c>
      <c r="I155" s="11">
        <v>3449.9999999999964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2">
        <v>0</v>
      </c>
      <c r="R155" s="12">
        <f t="shared" si="11"/>
        <v>6343.7499999999973</v>
      </c>
      <c r="S155" s="12">
        <v>17891.208356164396</v>
      </c>
      <c r="T155" s="12">
        <v>0</v>
      </c>
      <c r="U155" s="12">
        <f t="shared" si="12"/>
        <v>17891.208356164396</v>
      </c>
      <c r="V155" s="12">
        <v>110000</v>
      </c>
      <c r="W155" s="12">
        <f t="shared" si="13"/>
        <v>6050</v>
      </c>
      <c r="X155" s="17">
        <f t="shared" si="14"/>
        <v>38844.958356164396</v>
      </c>
    </row>
    <row r="156" spans="1:24" x14ac:dyDescent="0.25">
      <c r="A156" s="19">
        <v>9293917</v>
      </c>
      <c r="B156" t="s">
        <v>154</v>
      </c>
      <c r="C156" s="10">
        <v>7781.9999999999918</v>
      </c>
      <c r="D156" s="10">
        <v>0</v>
      </c>
      <c r="E156" s="16">
        <f t="shared" si="10"/>
        <v>4669</v>
      </c>
      <c r="F156" s="11">
        <v>2873.1707317073142</v>
      </c>
      <c r="G156" s="11">
        <v>0</v>
      </c>
      <c r="H156" s="11">
        <v>806.50406504064961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2">
        <v>0</v>
      </c>
      <c r="R156" s="12">
        <f t="shared" si="11"/>
        <v>1287.8861788617871</v>
      </c>
      <c r="S156" s="12">
        <v>12452.395727742827</v>
      </c>
      <c r="T156" s="12">
        <v>0</v>
      </c>
      <c r="U156" s="12">
        <f t="shared" si="12"/>
        <v>12452.395727742827</v>
      </c>
      <c r="V156" s="12">
        <v>110000</v>
      </c>
      <c r="W156" s="12">
        <f t="shared" si="13"/>
        <v>6050</v>
      </c>
      <c r="X156" s="17">
        <f t="shared" si="14"/>
        <v>24459.281906604614</v>
      </c>
    </row>
    <row r="157" spans="1:24" x14ac:dyDescent="0.25">
      <c r="A157" s="19">
        <v>9294000</v>
      </c>
      <c r="B157" t="s">
        <v>155</v>
      </c>
      <c r="C157" s="10">
        <v>24643.000000000004</v>
      </c>
      <c r="D157" s="10">
        <v>32802.000000000015</v>
      </c>
      <c r="E157" s="16">
        <f t="shared" si="10"/>
        <v>34467</v>
      </c>
      <c r="F157" s="11">
        <v>1350.0000000000018</v>
      </c>
      <c r="G157" s="11">
        <v>3674.9999999999986</v>
      </c>
      <c r="H157" s="11">
        <v>1199.999999999998</v>
      </c>
      <c r="I157" s="11">
        <v>16674.999999999982</v>
      </c>
      <c r="J157" s="11">
        <v>0</v>
      </c>
      <c r="K157" s="11">
        <v>0</v>
      </c>
      <c r="L157" s="11">
        <v>2520.2429149797586</v>
      </c>
      <c r="M157" s="11">
        <v>4435.6275303643752</v>
      </c>
      <c r="N157" s="11">
        <v>1008.0971659919024</v>
      </c>
      <c r="O157" s="11">
        <v>19053.036437247018</v>
      </c>
      <c r="P157" s="11">
        <v>1008.0971659919036</v>
      </c>
      <c r="Q157" s="12">
        <v>0</v>
      </c>
      <c r="R157" s="12">
        <f t="shared" si="11"/>
        <v>17823.785425101221</v>
      </c>
      <c r="S157" s="12">
        <v>31260.491999999998</v>
      </c>
      <c r="T157" s="12">
        <v>60715.676113360263</v>
      </c>
      <c r="U157" s="12">
        <f t="shared" si="12"/>
        <v>91976.168113360269</v>
      </c>
      <c r="V157" s="12">
        <v>140000</v>
      </c>
      <c r="W157" s="12">
        <f t="shared" si="13"/>
        <v>7700</v>
      </c>
      <c r="X157" s="17">
        <f t="shared" si="14"/>
        <v>151966.95353846147</v>
      </c>
    </row>
    <row r="158" spans="1:24" x14ac:dyDescent="0.25">
      <c r="A158" s="19">
        <v>9294122</v>
      </c>
      <c r="B158" t="s">
        <v>156</v>
      </c>
      <c r="C158" s="10">
        <v>11673</v>
      </c>
      <c r="D158" s="10">
        <v>23430.000000000073</v>
      </c>
      <c r="E158" s="16">
        <f t="shared" si="10"/>
        <v>21062</v>
      </c>
      <c r="F158" s="11">
        <v>2426.9662921348263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3784.7222222222254</v>
      </c>
      <c r="M158" s="11">
        <v>0</v>
      </c>
      <c r="N158" s="11">
        <v>0</v>
      </c>
      <c r="O158" s="11">
        <v>0</v>
      </c>
      <c r="P158" s="11">
        <v>0</v>
      </c>
      <c r="Q158" s="12">
        <v>0</v>
      </c>
      <c r="R158" s="12">
        <f t="shared" si="11"/>
        <v>2174.0909800249678</v>
      </c>
      <c r="S158" s="12">
        <v>19503.103448275891</v>
      </c>
      <c r="T158" s="12">
        <v>38239.999999999978</v>
      </c>
      <c r="U158" s="12">
        <f t="shared" si="12"/>
        <v>57743.10344827587</v>
      </c>
      <c r="V158" s="12">
        <v>140000</v>
      </c>
      <c r="W158" s="12">
        <f t="shared" si="13"/>
        <v>7700</v>
      </c>
      <c r="X158" s="17">
        <f t="shared" si="14"/>
        <v>88679.194428300834</v>
      </c>
    </row>
    <row r="159" spans="1:24" x14ac:dyDescent="0.25">
      <c r="A159" s="19">
        <v>9294168</v>
      </c>
      <c r="B159" t="s">
        <v>157</v>
      </c>
      <c r="C159" s="10">
        <v>42800.99999999992</v>
      </c>
      <c r="D159" s="10">
        <v>59356.000000000109</v>
      </c>
      <c r="E159" s="16">
        <f t="shared" si="10"/>
        <v>61294</v>
      </c>
      <c r="F159" s="11">
        <v>899.9999999999992</v>
      </c>
      <c r="G159" s="11">
        <v>3150.0000000000014</v>
      </c>
      <c r="H159" s="11">
        <v>17600.000000000029</v>
      </c>
      <c r="I159" s="11">
        <v>17250.000000000051</v>
      </c>
      <c r="J159" s="11">
        <v>0</v>
      </c>
      <c r="K159" s="11">
        <v>0</v>
      </c>
      <c r="L159" s="11">
        <v>2513.4408602150561</v>
      </c>
      <c r="M159" s="11">
        <v>6082.5268817204242</v>
      </c>
      <c r="N159" s="11">
        <v>13572.580645161323</v>
      </c>
      <c r="O159" s="11">
        <v>25787.903225806425</v>
      </c>
      <c r="P159" s="11">
        <v>0</v>
      </c>
      <c r="Q159" s="12">
        <v>0</v>
      </c>
      <c r="R159" s="12">
        <f t="shared" si="11"/>
        <v>30399.758064516158</v>
      </c>
      <c r="S159" s="12">
        <v>48094.581196581254</v>
      </c>
      <c r="T159" s="12">
        <v>35168.262295082</v>
      </c>
      <c r="U159" s="12">
        <f t="shared" si="12"/>
        <v>83262.843491663254</v>
      </c>
      <c r="V159" s="12">
        <v>140000</v>
      </c>
      <c r="W159" s="12">
        <f t="shared" si="13"/>
        <v>7700</v>
      </c>
      <c r="X159" s="17">
        <f t="shared" si="14"/>
        <v>182656.6015561794</v>
      </c>
    </row>
    <row r="160" spans="1:24" x14ac:dyDescent="0.25">
      <c r="A160" s="19">
        <v>9294309</v>
      </c>
      <c r="B160" t="s">
        <v>158</v>
      </c>
      <c r="C160" s="10">
        <v>16860.999999999985</v>
      </c>
      <c r="D160" s="10">
        <v>20305.999999999982</v>
      </c>
      <c r="E160" s="16">
        <f t="shared" si="10"/>
        <v>22300</v>
      </c>
      <c r="F160" s="11">
        <v>600.00000000000045</v>
      </c>
      <c r="G160" s="11">
        <v>1575.0000000000023</v>
      </c>
      <c r="H160" s="11">
        <v>1199.999999999998</v>
      </c>
      <c r="I160" s="11">
        <v>6325</v>
      </c>
      <c r="J160" s="11">
        <v>0</v>
      </c>
      <c r="K160" s="11">
        <v>0</v>
      </c>
      <c r="L160" s="11">
        <v>1249.9999999999975</v>
      </c>
      <c r="M160" s="11">
        <v>2475.0000000000009</v>
      </c>
      <c r="N160" s="11">
        <v>1500.0000000000048</v>
      </c>
      <c r="O160" s="11">
        <v>5400</v>
      </c>
      <c r="P160" s="11">
        <v>0</v>
      </c>
      <c r="Q160" s="12">
        <v>0</v>
      </c>
      <c r="R160" s="12">
        <f t="shared" si="11"/>
        <v>7113.7500000000018</v>
      </c>
      <c r="S160" s="12">
        <v>14641.389105058353</v>
      </c>
      <c r="T160" s="12">
        <v>29751.765625</v>
      </c>
      <c r="U160" s="12">
        <f t="shared" si="12"/>
        <v>44393.154730058355</v>
      </c>
      <c r="V160" s="12">
        <v>140000</v>
      </c>
      <c r="W160" s="12">
        <f t="shared" si="13"/>
        <v>7700</v>
      </c>
      <c r="X160" s="17">
        <f t="shared" si="14"/>
        <v>81506.904730058362</v>
      </c>
    </row>
    <row r="161" spans="1:24" x14ac:dyDescent="0.25">
      <c r="A161" s="19">
        <v>9294653</v>
      </c>
      <c r="B161" t="s">
        <v>159</v>
      </c>
      <c r="C161" s="10">
        <v>3891.0000000000036</v>
      </c>
      <c r="D161" s="10">
        <v>3123.9999999999995</v>
      </c>
      <c r="E161" s="16">
        <f t="shared" si="10"/>
        <v>4209</v>
      </c>
      <c r="F161" s="11">
        <v>899.99999999999909</v>
      </c>
      <c r="G161" s="11">
        <v>3149.9999999999968</v>
      </c>
      <c r="H161" s="11">
        <v>1600.0000000000005</v>
      </c>
      <c r="I161" s="11">
        <v>3449.9999999999964</v>
      </c>
      <c r="J161" s="11">
        <v>0</v>
      </c>
      <c r="K161" s="11">
        <v>0</v>
      </c>
      <c r="L161" s="11">
        <v>1500.0000000000014</v>
      </c>
      <c r="M161" s="11">
        <v>2475.0000000000023</v>
      </c>
      <c r="N161" s="11">
        <v>999.99999999999989</v>
      </c>
      <c r="O161" s="11">
        <v>1349.9999999999998</v>
      </c>
      <c r="P161" s="11">
        <v>0</v>
      </c>
      <c r="Q161" s="12">
        <v>0</v>
      </c>
      <c r="R161" s="12">
        <f t="shared" si="11"/>
        <v>5398.7499999999982</v>
      </c>
      <c r="S161" s="12">
        <v>4696.9411764705883</v>
      </c>
      <c r="T161" s="12">
        <v>2867.9999999999995</v>
      </c>
      <c r="U161" s="12">
        <f t="shared" si="12"/>
        <v>7564.9411764705874</v>
      </c>
      <c r="V161" s="12">
        <v>140000</v>
      </c>
      <c r="W161" s="12">
        <f t="shared" si="13"/>
        <v>7700</v>
      </c>
      <c r="X161" s="17">
        <f t="shared" si="14"/>
        <v>24872.691176470587</v>
      </c>
    </row>
    <row r="162" spans="1:24" x14ac:dyDescent="0.25">
      <c r="A162" s="19">
        <v>9294002</v>
      </c>
      <c r="B162" t="s">
        <v>160</v>
      </c>
      <c r="C162" s="10">
        <v>0</v>
      </c>
      <c r="D162" s="10">
        <v>343639.99999999965</v>
      </c>
      <c r="E162" s="16">
        <f t="shared" si="10"/>
        <v>206184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15020.297699594039</v>
      </c>
      <c r="M162" s="11">
        <v>14870.0947225981</v>
      </c>
      <c r="N162" s="11">
        <v>135182.67929634635</v>
      </c>
      <c r="O162" s="11">
        <v>91924.221921515331</v>
      </c>
      <c r="P162" s="11">
        <v>81109.607577807503</v>
      </c>
      <c r="Q162" s="12">
        <v>0</v>
      </c>
      <c r="R162" s="12">
        <f t="shared" si="11"/>
        <v>118337.41542625146</v>
      </c>
      <c r="S162" s="12">
        <v>0</v>
      </c>
      <c r="T162" s="12">
        <v>217753.9911634755</v>
      </c>
      <c r="U162" s="12">
        <f t="shared" si="12"/>
        <v>217753.9911634755</v>
      </c>
      <c r="V162" s="12">
        <v>170000</v>
      </c>
      <c r="W162" s="12">
        <f t="shared" si="13"/>
        <v>9350</v>
      </c>
      <c r="X162" s="17">
        <f t="shared" si="14"/>
        <v>551625.40658972692</v>
      </c>
    </row>
    <row r="163" spans="1:24" x14ac:dyDescent="0.25">
      <c r="A163" s="19">
        <v>9294424</v>
      </c>
      <c r="B163" t="s">
        <v>161</v>
      </c>
      <c r="C163" s="10">
        <v>0</v>
      </c>
      <c r="D163" s="10">
        <v>273349.99999999895</v>
      </c>
      <c r="E163" s="16">
        <f t="shared" si="10"/>
        <v>164010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51123.114061557128</v>
      </c>
      <c r="M163" s="11">
        <v>87661.104405552222</v>
      </c>
      <c r="N163" s="11">
        <v>48617.079058539501</v>
      </c>
      <c r="O163" s="11">
        <v>58190.132770066404</v>
      </c>
      <c r="P163" s="11">
        <v>5012.0700060349964</v>
      </c>
      <c r="Q163" s="12">
        <v>0</v>
      </c>
      <c r="R163" s="12">
        <f t="shared" si="11"/>
        <v>87711.225105612582</v>
      </c>
      <c r="S163" s="12">
        <v>0</v>
      </c>
      <c r="T163" s="12">
        <v>252050.15873015914</v>
      </c>
      <c r="U163" s="12">
        <f t="shared" si="12"/>
        <v>252050.15873015914</v>
      </c>
      <c r="V163" s="12">
        <v>170000</v>
      </c>
      <c r="W163" s="12">
        <f t="shared" si="13"/>
        <v>9350</v>
      </c>
      <c r="X163" s="17">
        <f t="shared" si="14"/>
        <v>513121.3838357717</v>
      </c>
    </row>
    <row r="164" spans="1:24" x14ac:dyDescent="0.25">
      <c r="A164" s="19">
        <v>9294437</v>
      </c>
      <c r="B164" t="s">
        <v>162</v>
      </c>
      <c r="C164" s="10">
        <v>0</v>
      </c>
      <c r="D164" s="10">
        <v>126477.46232179239</v>
      </c>
      <c r="E164" s="16">
        <f t="shared" si="10"/>
        <v>75886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13167.531120331903</v>
      </c>
      <c r="M164" s="11">
        <v>8198.6514522821526</v>
      </c>
      <c r="N164" s="11">
        <v>0</v>
      </c>
      <c r="O164" s="11">
        <v>36893.931535269585</v>
      </c>
      <c r="P164" s="11">
        <v>0</v>
      </c>
      <c r="Q164" s="12">
        <v>0</v>
      </c>
      <c r="R164" s="12">
        <f t="shared" si="11"/>
        <v>20391.039937759273</v>
      </c>
      <c r="S164" s="12">
        <v>0</v>
      </c>
      <c r="T164" s="12">
        <v>124888.36363636376</v>
      </c>
      <c r="U164" s="12">
        <f t="shared" si="12"/>
        <v>124888.36363636376</v>
      </c>
      <c r="V164" s="12">
        <v>170000</v>
      </c>
      <c r="W164" s="12">
        <f t="shared" si="13"/>
        <v>9350</v>
      </c>
      <c r="X164" s="17">
        <f t="shared" si="14"/>
        <v>230515.40357412305</v>
      </c>
    </row>
    <row r="165" spans="1:24" x14ac:dyDescent="0.25">
      <c r="A165" s="19">
        <v>9294501</v>
      </c>
      <c r="B165" t="s">
        <v>163</v>
      </c>
      <c r="C165" s="10">
        <v>0</v>
      </c>
      <c r="D165" s="10">
        <v>89033.999999999971</v>
      </c>
      <c r="E165" s="16">
        <f t="shared" si="10"/>
        <v>53420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7014.5228215767702</v>
      </c>
      <c r="M165" s="11">
        <v>12676.244813277995</v>
      </c>
      <c r="N165" s="11">
        <v>8517.6348547717698</v>
      </c>
      <c r="O165" s="11">
        <v>37878.4232365145</v>
      </c>
      <c r="P165" s="11">
        <v>1002.0746887966816</v>
      </c>
      <c r="Q165" s="12">
        <v>0</v>
      </c>
      <c r="R165" s="12">
        <f t="shared" si="11"/>
        <v>23481.115145228199</v>
      </c>
      <c r="S165" s="12">
        <v>0</v>
      </c>
      <c r="T165" s="12">
        <v>132770.99041533528</v>
      </c>
      <c r="U165" s="12">
        <f t="shared" si="12"/>
        <v>132770.99041533528</v>
      </c>
      <c r="V165" s="12">
        <v>170000</v>
      </c>
      <c r="W165" s="12">
        <f t="shared" si="13"/>
        <v>9350</v>
      </c>
      <c r="X165" s="17">
        <f t="shared" si="14"/>
        <v>219022.10556056348</v>
      </c>
    </row>
    <row r="166" spans="1:24" x14ac:dyDescent="0.25">
      <c r="A166" s="19">
        <v>9294632</v>
      </c>
      <c r="B166" t="s">
        <v>164</v>
      </c>
      <c r="C166" s="10">
        <v>0</v>
      </c>
      <c r="D166" s="10">
        <v>126522</v>
      </c>
      <c r="E166" s="16">
        <f t="shared" si="10"/>
        <v>75913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13765.143171806169</v>
      </c>
      <c r="M166" s="11">
        <v>28080.892070484697</v>
      </c>
      <c r="N166" s="11">
        <v>85093.612334801641</v>
      </c>
      <c r="O166" s="11">
        <v>95279.818281938453</v>
      </c>
      <c r="P166" s="11">
        <v>11012.114537444915</v>
      </c>
      <c r="Q166" s="12">
        <v>0</v>
      </c>
      <c r="R166" s="12">
        <f t="shared" si="11"/>
        <v>81631.053138766554</v>
      </c>
      <c r="S166" s="12">
        <v>0</v>
      </c>
      <c r="T166" s="12">
        <v>189636.41844769398</v>
      </c>
      <c r="U166" s="12">
        <f t="shared" si="12"/>
        <v>189636.41844769398</v>
      </c>
      <c r="V166" s="12">
        <v>170000</v>
      </c>
      <c r="W166" s="12">
        <f t="shared" si="13"/>
        <v>9350</v>
      </c>
      <c r="X166" s="17">
        <f t="shared" si="14"/>
        <v>356530.47158646054</v>
      </c>
    </row>
    <row r="167" spans="1:24" x14ac:dyDescent="0.25">
      <c r="A167" s="19">
        <v>9296905</v>
      </c>
      <c r="B167" t="s">
        <v>165</v>
      </c>
      <c r="C167" s="10">
        <v>32425</v>
      </c>
      <c r="D167" s="10">
        <v>192125.99999999977</v>
      </c>
      <c r="E167" s="16">
        <f t="shared" si="10"/>
        <v>134731</v>
      </c>
      <c r="F167" s="11">
        <v>899.99999999999955</v>
      </c>
      <c r="G167" s="11">
        <v>875</v>
      </c>
      <c r="H167" s="11">
        <v>20800.000000000007</v>
      </c>
      <c r="I167" s="11">
        <v>5175.0000000000164</v>
      </c>
      <c r="J167" s="11">
        <v>6300.0000000000073</v>
      </c>
      <c r="K167" s="11">
        <v>0</v>
      </c>
      <c r="L167" s="11">
        <v>5762.6651982378798</v>
      </c>
      <c r="M167" s="11">
        <v>10473.01762114538</v>
      </c>
      <c r="N167" s="11">
        <v>115253.30396475759</v>
      </c>
      <c r="O167" s="11">
        <v>58177.863436123349</v>
      </c>
      <c r="P167" s="11">
        <v>89196.035242290702</v>
      </c>
      <c r="Q167" s="12">
        <v>0</v>
      </c>
      <c r="R167" s="12">
        <f t="shared" si="11"/>
        <v>109519.50991189422</v>
      </c>
      <c r="S167" s="12">
        <v>63669.630226930589</v>
      </c>
      <c r="T167" s="12">
        <v>201208.62569832374</v>
      </c>
      <c r="U167" s="12">
        <f t="shared" si="12"/>
        <v>264878.25592525431</v>
      </c>
      <c r="V167" s="12">
        <v>170000</v>
      </c>
      <c r="W167" s="12">
        <f t="shared" si="13"/>
        <v>9350</v>
      </c>
      <c r="X167" s="17">
        <f t="shared" si="14"/>
        <v>518478.76583714853</v>
      </c>
    </row>
    <row r="168" spans="1:24" x14ac:dyDescent="0.25">
      <c r="A168" s="19">
        <v>9296906</v>
      </c>
      <c r="B168" t="s">
        <v>166</v>
      </c>
      <c r="C168" s="10">
        <v>522217.88651437062</v>
      </c>
      <c r="D168" s="10">
        <v>336980.40579710138</v>
      </c>
      <c r="E168" s="16">
        <f t="shared" si="10"/>
        <v>515519</v>
      </c>
      <c r="F168" s="11">
        <v>11098.89462048637</v>
      </c>
      <c r="G168" s="11">
        <v>15303.0213706706</v>
      </c>
      <c r="H168" s="11">
        <v>192188.65143699321</v>
      </c>
      <c r="I168" s="11">
        <v>285664.4067796609</v>
      </c>
      <c r="J168" s="11">
        <v>12107.885040530586</v>
      </c>
      <c r="K168" s="11">
        <v>0</v>
      </c>
      <c r="L168" s="11">
        <v>11557.31225296443</v>
      </c>
      <c r="M168" s="11">
        <v>14567.028985507241</v>
      </c>
      <c r="N168" s="11">
        <v>142058.62977602109</v>
      </c>
      <c r="O168" s="11">
        <v>157974.01185770732</v>
      </c>
      <c r="P168" s="11">
        <v>8667.9841897233018</v>
      </c>
      <c r="Q168" s="12">
        <v>0</v>
      </c>
      <c r="R168" s="12">
        <f t="shared" si="11"/>
        <v>297915.73920859274</v>
      </c>
      <c r="S168" s="12">
        <v>325024.31900889514</v>
      </c>
      <c r="T168" s="12">
        <v>200760.00000000017</v>
      </c>
      <c r="U168" s="12">
        <f t="shared" si="12"/>
        <v>525784.31900889531</v>
      </c>
      <c r="V168" s="12">
        <v>170000</v>
      </c>
      <c r="W168" s="12">
        <f t="shared" si="13"/>
        <v>9350</v>
      </c>
      <c r="X168" s="17">
        <f t="shared" si="14"/>
        <v>1348569.0582174882</v>
      </c>
    </row>
    <row r="169" spans="1:24" s="7" customFormat="1" ht="15.75" thickBot="1" x14ac:dyDescent="0.3">
      <c r="A169" s="18"/>
      <c r="B169" s="7" t="s">
        <v>187</v>
      </c>
      <c r="C169" s="13">
        <f>SUM(C4:C168)</f>
        <v>4039764.2187555302</v>
      </c>
      <c r="D169" s="13">
        <f t="shared" ref="D169:T169" si="15">SUM(D4:D168)</f>
        <v>2985437.0347855594</v>
      </c>
      <c r="E169" s="13">
        <f>SUM(E4:E168)</f>
        <v>4215115</v>
      </c>
      <c r="F169" s="13">
        <f t="shared" si="15"/>
        <v>297034.98606208141</v>
      </c>
      <c r="G169" s="13">
        <f t="shared" si="15"/>
        <v>300021.56125522248</v>
      </c>
      <c r="H169" s="13">
        <f t="shared" si="15"/>
        <v>1053962.8316082361</v>
      </c>
      <c r="I169" s="13">
        <f t="shared" si="15"/>
        <v>1416023.2379307144</v>
      </c>
      <c r="J169" s="13">
        <f t="shared" si="15"/>
        <v>465578.65940763993</v>
      </c>
      <c r="K169" s="13">
        <f t="shared" si="15"/>
        <v>0</v>
      </c>
      <c r="L169" s="13">
        <f t="shared" si="15"/>
        <v>355693.21490054025</v>
      </c>
      <c r="M169" s="13">
        <f t="shared" si="15"/>
        <v>292763.88619041484</v>
      </c>
      <c r="N169" s="13">
        <f t="shared" si="15"/>
        <v>837727.12520702684</v>
      </c>
      <c r="O169" s="13">
        <f t="shared" si="15"/>
        <v>1004570.4582336814</v>
      </c>
      <c r="P169" s="13">
        <f t="shared" si="15"/>
        <v>281206.25599763187</v>
      </c>
      <c r="Q169" s="13">
        <f t="shared" si="15"/>
        <v>0</v>
      </c>
      <c r="R169" s="13">
        <f t="shared" si="15"/>
        <v>2206603.7758776164</v>
      </c>
      <c r="S169" s="13">
        <f t="shared" si="15"/>
        <v>4171033.7786839553</v>
      </c>
      <c r="T169" s="13">
        <f t="shared" si="15"/>
        <v>3237278.1620897041</v>
      </c>
      <c r="U169" s="13">
        <f t="shared" ref="U169" si="16">SUM(U4:U168)</f>
        <v>7408311.9407736575</v>
      </c>
      <c r="V169" s="13">
        <f t="shared" ref="V169" si="17">SUM(V4:V168)</f>
        <v>19789166.666666664</v>
      </c>
      <c r="W169" s="13">
        <f t="shared" ref="W169:X169" si="18">SUM(W4:W168)</f>
        <v>1088404.1666666665</v>
      </c>
      <c r="X169" s="13">
        <f t="shared" si="18"/>
        <v>14918434.883317938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MFG PER PUPIL</vt:lpstr>
      <vt:lpstr>MFG PER SCHOOL</vt:lpstr>
      <vt:lpstr>DEPRIVATION</vt:lpstr>
    </vt:vector>
  </TitlesOfParts>
  <Company>Northumberland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Whitehead, Angela</dc:creator>
  <cp:lastModifiedBy>Whitehead, Angela</cp:lastModifiedBy>
  <cp:lastPrinted>2016-05-17T15:50:37Z</cp:lastPrinted>
  <dcterms:created xsi:type="dcterms:W3CDTF">2016-05-06T11:19:20Z</dcterms:created>
  <dcterms:modified xsi:type="dcterms:W3CDTF">2016-09-07T11:35:00Z</dcterms:modified>
</cp:coreProperties>
</file>